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1"/>
  </bookViews>
  <sheets>
    <sheet name="2_cet" sheetId="1" r:id="rId1"/>
    <sheet name="Salidzinaju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<sst xmlns="http://schemas.openxmlformats.org/spreadsheetml/2006/main" count="199" uniqueCount="147">
  <si>
    <t>Pasūtītāju skaits</t>
  </si>
  <si>
    <t>Līgumu skaits</t>
  </si>
  <si>
    <t xml:space="preserve">Noslēgtā līgumu summa EUR (bez PVN) </t>
  </si>
  <si>
    <t>CPV kods</t>
  </si>
  <si>
    <t>03000000-1</t>
  </si>
  <si>
    <t>Kopā</t>
  </si>
  <si>
    <t>Periods</t>
  </si>
  <si>
    <t>Noteiktie principi</t>
  </si>
  <si>
    <t>15000000-8</t>
  </si>
  <si>
    <t>A/S „Latgales piens”</t>
  </si>
  <si>
    <t>Piegādātāja nosaukums</t>
  </si>
  <si>
    <t>Pasūtītāju skaits**</t>
  </si>
  <si>
    <t>Iepirkumu skaits</t>
  </si>
  <si>
    <t>Īpatsvars (%)</t>
  </si>
  <si>
    <t>Kopējā līgumcena EUR (bez PVN)</t>
  </si>
  <si>
    <t>Kopā:</t>
  </si>
  <si>
    <t>Zaļais iepirkums</t>
  </si>
  <si>
    <t>Pavisam kopā:</t>
  </si>
  <si>
    <t>2015.gada 1.ceturksnis</t>
  </si>
  <si>
    <r>
      <t>8.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panta kārtībā</t>
    </r>
  </si>
  <si>
    <t>1.</t>
  </si>
  <si>
    <t>2.</t>
  </si>
  <si>
    <t>3.</t>
  </si>
  <si>
    <t>4.</t>
  </si>
  <si>
    <t>5.</t>
  </si>
  <si>
    <t>6.</t>
  </si>
  <si>
    <t>Nr.p.k.</t>
  </si>
  <si>
    <t xml:space="preserve">Pārtikas produktu iepirkumos ievēroto principu apkopojums </t>
  </si>
  <si>
    <t>Pārtikas produktu ražotāji vai piegādātāji, kuri nodrošina noteiktos principus</t>
  </si>
  <si>
    <t>Pieauguma īpatsvars (%) pret iepriekšējo periodu</t>
  </si>
  <si>
    <t>Pārskatu kopsavilkums par vides kritēriju piemērošanu noslēgtajiem pārtikas produktu piegādes līgumiem 2015.gada 2.ceturksnis*</t>
  </si>
  <si>
    <t xml:space="preserve"> 2.ceturksnis</t>
  </si>
  <si>
    <t>SIA Ažiņa komercfirma „MARKETS”</t>
  </si>
  <si>
    <t>A/S „Tukuma piens”</t>
  </si>
  <si>
    <t>SIA „Kabuleti fruit”</t>
  </si>
  <si>
    <t>SIA „Forevers”</t>
  </si>
  <si>
    <t>SIA „ALTA S”</t>
  </si>
  <si>
    <t>2015.gada 2.ceturksnis</t>
  </si>
  <si>
    <t>Pārtikas produkti, dzērieni, tabaka un saistītā produkcija.</t>
  </si>
  <si>
    <t>15800000-6</t>
  </si>
  <si>
    <t>Dažādi pārtikas produkti.</t>
  </si>
  <si>
    <t>15700000-5</t>
  </si>
  <si>
    <t>Dzīvnieku barība.</t>
  </si>
  <si>
    <t>15300000-1</t>
  </si>
  <si>
    <t>Augļi, dārzeņi un saistītie produkti.</t>
  </si>
  <si>
    <t>15810000-9</t>
  </si>
  <si>
    <t>Maize, svaigi mīklas izstrādājumi un kūkas.</t>
  </si>
  <si>
    <t>15713000-9</t>
  </si>
  <si>
    <t>Mājdzīvnieku barība.</t>
  </si>
  <si>
    <t>9024.79</t>
  </si>
  <si>
    <t>15613300-1</t>
  </si>
  <si>
    <t>Labības produkti.</t>
  </si>
  <si>
    <t>15500000-3</t>
  </si>
  <si>
    <t>Piena produkti.</t>
  </si>
  <si>
    <t>15131400-9</t>
  </si>
  <si>
    <t>Cūkgaļas produkti.</t>
  </si>
  <si>
    <t>03413000-8</t>
  </si>
  <si>
    <t>Kurināmā koksne.</t>
  </si>
  <si>
    <t>797737.82</t>
  </si>
  <si>
    <t>03311000-2</t>
  </si>
  <si>
    <t>Zivis.</t>
  </si>
  <si>
    <t>03121200-7</t>
  </si>
  <si>
    <t>Grieztie ziedi.</t>
  </si>
  <si>
    <t>120396.67</t>
  </si>
  <si>
    <t>03419100-1</t>
  </si>
  <si>
    <t>Kokmateriālu izstrādājumi.</t>
  </si>
  <si>
    <t>86362.39</t>
  </si>
  <si>
    <t>03120000-8</t>
  </si>
  <si>
    <t>Dārzkopības produkcija un dēsti.</t>
  </si>
  <si>
    <t>03121210-0</t>
  </si>
  <si>
    <t>Ziedu kompozīcijas.</t>
  </si>
  <si>
    <t>03452000-3</t>
  </si>
  <si>
    <t>Koki.</t>
  </si>
  <si>
    <t>12599.4</t>
  </si>
  <si>
    <t>03200000-3</t>
  </si>
  <si>
    <t>Graudaugu produkti, kartupeļi, dārzeņi, augļi un rieksti.</t>
  </si>
  <si>
    <t>03419000-0</t>
  </si>
  <si>
    <t>Kokmateriāli.</t>
  </si>
  <si>
    <t>56769.99</t>
  </si>
  <si>
    <t>03117000-4</t>
  </si>
  <si>
    <t>Specifiskās jomās izmantojamie augi.</t>
  </si>
  <si>
    <t>03100000-2</t>
  </si>
  <si>
    <t>Lauksaimniecības un dārzkopības produkcija.</t>
  </si>
  <si>
    <t>Lauksaimniecības, saimniecības, zivsaimniecības, mežsaimniecības un saistītā produkcija.</t>
  </si>
  <si>
    <t>03451000-6</t>
  </si>
  <si>
    <t>Stādi.</t>
  </si>
  <si>
    <t>16325.6</t>
  </si>
  <si>
    <t>03143000-5</t>
  </si>
  <si>
    <t>Jauktās saimniecības produkti.</t>
  </si>
  <si>
    <t>03131100-9</t>
  </si>
  <si>
    <t>Kafijas pupiņas.</t>
  </si>
  <si>
    <t>03310000-5</t>
  </si>
  <si>
    <t>Zivis, vēžveidīgie un ūdens valsts produkti.</t>
  </si>
  <si>
    <t>03300000-2</t>
  </si>
  <si>
    <t>Saimniecības, medniecības un zivsaimniecības produkcija.</t>
  </si>
  <si>
    <t>03121000-5</t>
  </si>
  <si>
    <t>Dārzkopības produkti.</t>
  </si>
  <si>
    <t>03417000-6</t>
  </si>
  <si>
    <t>Koksnes atliekas.</t>
  </si>
  <si>
    <t>03110000-5</t>
  </si>
  <si>
    <t>Augkopības, dārzkopības un puķkopības produkcija.</t>
  </si>
  <si>
    <t>03114000-3</t>
  </si>
  <si>
    <t>Salmi un lopbarība.</t>
  </si>
  <si>
    <t>03410000-7</t>
  </si>
  <si>
    <t>Koks.</t>
  </si>
  <si>
    <r>
      <t>8.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panta kārtībā*</t>
    </r>
  </si>
  <si>
    <t>*) dati apkopoti no publicētā paziņojuma: „Informatīvs paziņojums par noslēgto līgumu”</t>
  </si>
  <si>
    <t>7.</t>
  </si>
  <si>
    <t>SIA „Media Jelgava”</t>
  </si>
  <si>
    <t>8.</t>
  </si>
  <si>
    <t>SIA „Lanekss”</t>
  </si>
  <si>
    <t>SIA „Almons”</t>
  </si>
  <si>
    <t>SIA ARHAT</t>
  </si>
  <si>
    <t>SIA „Asvo Plus”</t>
  </si>
  <si>
    <t>SIA „Vilana”</t>
  </si>
  <si>
    <t>SIA „Ambers 99”</t>
  </si>
  <si>
    <t>SIA „S.A.V.”</t>
  </si>
  <si>
    <t>9.</t>
  </si>
  <si>
    <t>10.</t>
  </si>
  <si>
    <t>11.</t>
  </si>
  <si>
    <t>12.</t>
  </si>
  <si>
    <t>13.</t>
  </si>
  <si>
    <t>14.</t>
  </si>
  <si>
    <t>Īpatsvars (%) attiecībā pret kopējo principu skaitu</t>
  </si>
  <si>
    <t>Piensaimnieku kooperatīvā sabiedrība „Straupe”</t>
  </si>
  <si>
    <t>15.</t>
  </si>
  <si>
    <t>SIA „Nimaks”</t>
  </si>
  <si>
    <t>16.</t>
  </si>
  <si>
    <t>SIA „DOMOS”</t>
  </si>
  <si>
    <t>z/s „Jaunbirzes”</t>
  </si>
  <si>
    <t>z/s „Mežvīni”</t>
  </si>
  <si>
    <t>z/s „Ceriņi”</t>
  </si>
  <si>
    <t>17.</t>
  </si>
  <si>
    <t>19.</t>
  </si>
  <si>
    <t>20.</t>
  </si>
  <si>
    <t>Piemērošanas biežums</t>
  </si>
  <si>
    <t>pērk produktus, kas atbilst bioloģiskās lauksaimniecības vai nacionālās pārtikas kvalitātes shēmas vai tās produktu kvalitātes rādītāju, vai lauksaimniecības produktu integrētās audzēšanas prasībām, ievērojot šo produktu pieejamību un pasūtītāja iespējas</t>
  </si>
  <si>
    <t>pērk produktus, kuri nesatur ģenētiski modificētos organismus, nesastāv no tiem un nav ražoti no tiem</t>
  </si>
  <si>
    <t>dod priekšroku svaigiem un sezonāliem pārtikas produktiem</t>
  </si>
  <si>
    <t>pērk produktus lielākā iepakojumā vai tādā iepakojumā, kas ir videi draudzīgs vai kura lielākā daļa ir otrreizēji pārstrādājama, vai kuru pieņem atkārtotai izmantošanai</t>
  </si>
  <si>
    <t>izmanto videi draudzīgu piegādi, lai samazinātu vides piesārņojumu ar autotransporta izplūdes gāzēm un ceļa infrastruktūras slodzi</t>
  </si>
  <si>
    <t>Pārtikas produktu piegādes līgumu kopējā līgumcena 2015.gada otrajā ceturksnī, salīdzinot ar 2015.gada pirmo ceturksni, palielinājusies par 276,4%.</t>
  </si>
  <si>
    <t>Uz 17.07,2015</t>
  </si>
  <si>
    <t>* MK Noteikumu Nr.673 "Noteikumi par vides kritēriju piemērošanu un piedāvājuma izvēles kritēriju noteikšanu pārtikas produktu piegādes un ēdināšanas pakalpojumu iepirkumiem" kārtībā</t>
  </si>
  <si>
    <t>** Pasūtītāju skaitu veido: Rēzeknes pilsētas dome, Jelgavas pilsētas dome; Cēsu novada pašvaldība; Strautiņu pirmsskolas iestāde „Zemenīte”; Rīgas 46., 80.,152.,200., 210.,221. un 259.pirmsskolas izglītības iestāde; Rīgas pirmsskolas izglītības iestāde „Kamolītis”, „Laismiņa”, „Pīlādzītis” un „Mežrozīte”; Jūrmalas pirmsskolas izglītības iestāde „Podziņa” un „Zvaniņš” un Rīgas 272.pirmsskolas izglītības iestāde „Pērlīte”, Višķu pagasta pārvalde un Višķu sociālās aprūpes centrs.</t>
  </si>
  <si>
    <r>
      <t>Salīdzinājums par pārtikas produktu piegādes līgumiem, kuri slēgti atbilstoši PIL 8.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panta kārtībai un MK Noteikumiem Nr.673</t>
    </r>
  </si>
  <si>
    <t>Zaļo iepirkumu pieaugums salīdzinājumā ar iepriekšējo ceturksni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</si>
</sst>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171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Border="1" applyAlignment="1">
      <alignment horizontal="right"/>
    </xf>
    <xf numFmtId="0" fontId="46" fillId="0" borderId="11" xfId="0" applyFont="1" applyBorder="1" applyAlignment="1">
      <alignment/>
    </xf>
    <xf numFmtId="0" fontId="46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171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1" fontId="0" fillId="34" borderId="11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vertical="center" wrapText="1"/>
    </xf>
    <xf numFmtId="0" fontId="37" fillId="0" borderId="0" xfId="53" applyAlignment="1">
      <alignment vertical="center" wrapText="1"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0" borderId="10" xfId="0" applyBorder="1" applyAlignment="1">
      <alignment vertical="center" wrapText="1"/>
    </xf>
    <xf numFmtId="0" fontId="37" fillId="0" borderId="10" xfId="53" applyBorder="1" applyAlignment="1">
      <alignment vertical="center" wrapText="1"/>
    </xf>
    <xf numFmtId="0" fontId="0" fillId="0" borderId="13" xfId="0" applyFill="1" applyBorder="1" applyAlignment="1">
      <alignment horizontal="left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6" fillId="33" borderId="19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171" fontId="46" fillId="33" borderId="19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4" fontId="0" fillId="0" borderId="18" xfId="0" applyNumberFormat="1" applyBorder="1" applyAlignment="1">
      <alignment wrapText="1"/>
    </xf>
    <xf numFmtId="0" fontId="0" fillId="0" borderId="0" xfId="0" applyBorder="1" applyAlignment="1">
      <alignment horizontal="left"/>
    </xf>
    <xf numFmtId="4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12" xfId="0" applyNumberFormat="1" applyBorder="1" applyAlignment="1">
      <alignment/>
    </xf>
    <xf numFmtId="0" fontId="45" fillId="0" borderId="22" xfId="0" applyFont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13" xfId="0" applyFill="1" applyBorder="1" applyAlignment="1">
      <alignment horizontal="right"/>
    </xf>
    <xf numFmtId="2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/>
    </xf>
    <xf numFmtId="0" fontId="0" fillId="0" borderId="22" xfId="0" applyBorder="1" applyAlignment="1">
      <alignment horizontal="left"/>
    </xf>
    <xf numFmtId="9" fontId="45" fillId="0" borderId="30" xfId="0" applyNumberFormat="1" applyFont="1" applyBorder="1" applyAlignment="1">
      <alignment/>
    </xf>
    <xf numFmtId="0" fontId="47" fillId="35" borderId="2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9" fontId="45" fillId="0" borderId="0" xfId="0" applyNumberFormat="1" applyFont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45" fillId="0" borderId="32" xfId="0" applyFont="1" applyBorder="1" applyAlignment="1">
      <alignment horizontal="right"/>
    </xf>
    <xf numFmtId="0" fontId="0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171" fontId="0" fillId="34" borderId="19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171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3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47" fillId="35" borderId="28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7" fillId="35" borderId="13" xfId="0" applyFont="1" applyFill="1" applyBorder="1" applyAlignment="1">
      <alignment horizontal="center"/>
    </xf>
    <xf numFmtId="0" fontId="47" fillId="35" borderId="28" xfId="0" applyFont="1" applyFill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vs.iub.gov.lv/statistic2/showList/notice_concluded_contract/1427835600..1435697999/15000000-8" TargetMode="External" /><Relationship Id="rId2" Type="http://schemas.openxmlformats.org/officeDocument/2006/relationships/hyperlink" Target="https://pvs.iub.gov.lv/statistic2/showList/notice_concluded_contract/1427835600..1435697999/15800000-6" TargetMode="External" /><Relationship Id="rId3" Type="http://schemas.openxmlformats.org/officeDocument/2006/relationships/hyperlink" Target="https://pvs.iub.gov.lv/statistic2/showList/notice_concluded_contract/1427835600..1435697999/15700000-5" TargetMode="External" /><Relationship Id="rId4" Type="http://schemas.openxmlformats.org/officeDocument/2006/relationships/hyperlink" Target="https://pvs.iub.gov.lv/statistic2/showList/notice_concluded_contract/1427835600..1435697999/15300000-1" TargetMode="External" /><Relationship Id="rId5" Type="http://schemas.openxmlformats.org/officeDocument/2006/relationships/hyperlink" Target="https://pvs.iub.gov.lv/statistic2/showList/notice_concluded_contract/1427835600..1435697999/15810000-9" TargetMode="External" /><Relationship Id="rId6" Type="http://schemas.openxmlformats.org/officeDocument/2006/relationships/hyperlink" Target="https://pvs.iub.gov.lv/statistic2/showList/notice_concluded_contract/1427835600..1435697999/15500000-3" TargetMode="External" /><Relationship Id="rId7" Type="http://schemas.openxmlformats.org/officeDocument/2006/relationships/hyperlink" Target="https://pvs.iub.gov.lv/statistic2/showList/notice_concluded_contract/1427835600..1435697999/15131400-9" TargetMode="External" /><Relationship Id="rId8" Type="http://schemas.openxmlformats.org/officeDocument/2006/relationships/hyperlink" Target="https://pvs.iub.gov.lv/statistic2/showList/notice_concluded_contract/1427835600..1435697999/03311000-2" TargetMode="External" /><Relationship Id="rId9" Type="http://schemas.openxmlformats.org/officeDocument/2006/relationships/hyperlink" Target="https://pvs.iub.gov.lv/statistic2/showList/notice_concluded_contract/1427835600..1435697999/03120000-8" TargetMode="External" /><Relationship Id="rId10" Type="http://schemas.openxmlformats.org/officeDocument/2006/relationships/hyperlink" Target="https://pvs.iub.gov.lv/statistic2/showList/notice_concluded_contract/1427835600..1435697999/03200000-3" TargetMode="External" /><Relationship Id="rId11" Type="http://schemas.openxmlformats.org/officeDocument/2006/relationships/hyperlink" Target="https://pvs.iub.gov.lv/statistic2/showList/notice_concluded_contract/1427835600..1435697999/03100000-2" TargetMode="External" /><Relationship Id="rId12" Type="http://schemas.openxmlformats.org/officeDocument/2006/relationships/hyperlink" Target="https://pvs.iub.gov.lv/statistic2/showList/notice_concluded_contract/1427835600..1435697999/03000000-1" TargetMode="External" /><Relationship Id="rId13" Type="http://schemas.openxmlformats.org/officeDocument/2006/relationships/hyperlink" Target="https://pvs.iub.gov.lv/statistic2/showList/notice_concluded_contract/1427835600..1435697999/03131100-9" TargetMode="External" /><Relationship Id="rId14" Type="http://schemas.openxmlformats.org/officeDocument/2006/relationships/hyperlink" Target="https://pvs.iub.gov.lv/statistic2/showList/notice_concluded_contract/1427835600..1435697999/03310000-5" TargetMode="External" /><Relationship Id="rId15" Type="http://schemas.openxmlformats.org/officeDocument/2006/relationships/hyperlink" Target="https://pvs.iub.gov.lv/statistic2/showList/notice_concluded_contract/1427835600..1435697999/03300000-2" TargetMode="External" /><Relationship Id="rId16" Type="http://schemas.openxmlformats.org/officeDocument/2006/relationships/hyperlink" Target="https://pvs.iub.gov.lv/statistic2/showList/notice_concluded_contract/1427835600..1435697999/03121000-5" TargetMode="External" /><Relationship Id="rId17" Type="http://schemas.openxmlformats.org/officeDocument/2006/relationships/hyperlink" Target="https://pvs.iub.gov.lv/statistic2/showList/notice_concluded_contract/1427835600..1435697999/15000000-8" TargetMode="External" /><Relationship Id="rId18" Type="http://schemas.openxmlformats.org/officeDocument/2006/relationships/hyperlink" Target="https://pvs.iub.gov.lv/statistic2/showList/notice_concluded_contract/1427835600..1435697999/15800000-6" TargetMode="External" /><Relationship Id="rId19" Type="http://schemas.openxmlformats.org/officeDocument/2006/relationships/hyperlink" Target="https://pvs.iub.gov.lv/statistic2/showList/notice_concluded_contract/1427835600..1435697999/15700000-5" TargetMode="External" /><Relationship Id="rId20" Type="http://schemas.openxmlformats.org/officeDocument/2006/relationships/hyperlink" Target="https://pvs.iub.gov.lv/statistic2/showList/notice_concluded_contract/1427835600..1435697999/15300000-1" TargetMode="External" /><Relationship Id="rId21" Type="http://schemas.openxmlformats.org/officeDocument/2006/relationships/hyperlink" Target="https://pvs.iub.gov.lv/statistic2/showList/notice_concluded_contract/1427835600..1435697999/15810000-9" TargetMode="External" /><Relationship Id="rId22" Type="http://schemas.openxmlformats.org/officeDocument/2006/relationships/hyperlink" Target="https://pvs.iub.gov.lv/statistic2/showList/notice_concluded_contract/1427835600..1435697999/15713000-9" TargetMode="External" /><Relationship Id="rId23" Type="http://schemas.openxmlformats.org/officeDocument/2006/relationships/hyperlink" Target="https://pvs.iub.gov.lv/statistic2/showList/notice_concluded_contract/1427835600..1435697999/15613300-1" TargetMode="External" /><Relationship Id="rId24" Type="http://schemas.openxmlformats.org/officeDocument/2006/relationships/hyperlink" Target="https://pvs.iub.gov.lv/statistic2/showList/notice_concluded_contract/1427835600..1435697999/15500000-3" TargetMode="External" /><Relationship Id="rId25" Type="http://schemas.openxmlformats.org/officeDocument/2006/relationships/hyperlink" Target="https://pvs.iub.gov.lv/statistic2/showList/notice_concluded_contract/1427835600..1435697999/15131400-9" TargetMode="External" /><Relationship Id="rId26" Type="http://schemas.openxmlformats.org/officeDocument/2006/relationships/hyperlink" Target="https://pvs.iub.gov.lv/statistic2/showList/notice_concluded_contract/1427835600..1435697999/03413000-8" TargetMode="External" /><Relationship Id="rId27" Type="http://schemas.openxmlformats.org/officeDocument/2006/relationships/hyperlink" Target="https://pvs.iub.gov.lv/statistic2/showList/notice_concluded_contract/1427835600..1435697999/03311000-2" TargetMode="External" /><Relationship Id="rId28" Type="http://schemas.openxmlformats.org/officeDocument/2006/relationships/hyperlink" Target="https://pvs.iub.gov.lv/statistic2/showList/notice_concluded_contract/1427835600..1435697999/03121200-7" TargetMode="External" /><Relationship Id="rId29" Type="http://schemas.openxmlformats.org/officeDocument/2006/relationships/hyperlink" Target="https://pvs.iub.gov.lv/statistic2/showList/notice_concluded_contract/1427835600..1435697999/03419100-1" TargetMode="External" /><Relationship Id="rId30" Type="http://schemas.openxmlformats.org/officeDocument/2006/relationships/hyperlink" Target="https://pvs.iub.gov.lv/statistic2/showList/notice_concluded_contract/1427835600..1435697999/03120000-8" TargetMode="External" /><Relationship Id="rId31" Type="http://schemas.openxmlformats.org/officeDocument/2006/relationships/hyperlink" Target="https://pvs.iub.gov.lv/statistic2/showList/notice_concluded_contract/1427835600..1435697999/03121210-0" TargetMode="External" /><Relationship Id="rId32" Type="http://schemas.openxmlformats.org/officeDocument/2006/relationships/hyperlink" Target="https://pvs.iub.gov.lv/statistic2/showList/notice_concluded_contract/1427835600..1435697999/03452000-3" TargetMode="External" /><Relationship Id="rId33" Type="http://schemas.openxmlformats.org/officeDocument/2006/relationships/hyperlink" Target="https://pvs.iub.gov.lv/statistic2/showList/notice_concluded_contract/1427835600..1435697999/03200000-3" TargetMode="External" /><Relationship Id="rId34" Type="http://schemas.openxmlformats.org/officeDocument/2006/relationships/hyperlink" Target="https://pvs.iub.gov.lv/statistic2/showList/notice_concluded_contract/1427835600..1435697999/03419000-0" TargetMode="External" /><Relationship Id="rId35" Type="http://schemas.openxmlformats.org/officeDocument/2006/relationships/hyperlink" Target="https://pvs.iub.gov.lv/statistic2/showList/notice_concluded_contract/1427835600..1435697999/03117000-4" TargetMode="External" /><Relationship Id="rId36" Type="http://schemas.openxmlformats.org/officeDocument/2006/relationships/hyperlink" Target="https://pvs.iub.gov.lv/statistic2/showList/notice_concluded_contract/1427835600..1435697999/03100000-2" TargetMode="External" /><Relationship Id="rId37" Type="http://schemas.openxmlformats.org/officeDocument/2006/relationships/hyperlink" Target="https://pvs.iub.gov.lv/statistic2/showList/notice_concluded_contract/1427835600..1435697999/03000000-1" TargetMode="External" /><Relationship Id="rId38" Type="http://schemas.openxmlformats.org/officeDocument/2006/relationships/hyperlink" Target="https://pvs.iub.gov.lv/statistic2/showList/notice_concluded_contract/1427835600..1435697999/03451000-6" TargetMode="External" /><Relationship Id="rId39" Type="http://schemas.openxmlformats.org/officeDocument/2006/relationships/hyperlink" Target="https://pvs.iub.gov.lv/statistic2/showList/notice_concluded_contract/1427835600..1435697999/03143000-5" TargetMode="External" /><Relationship Id="rId40" Type="http://schemas.openxmlformats.org/officeDocument/2006/relationships/hyperlink" Target="https://pvs.iub.gov.lv/statistic2/showList/notice_concluded_contract/1427835600..1435697999/03131100-9" TargetMode="External" /><Relationship Id="rId41" Type="http://schemas.openxmlformats.org/officeDocument/2006/relationships/hyperlink" Target="https://pvs.iub.gov.lv/statistic2/showList/notice_concluded_contract/1427835600..1435697999/03310000-5" TargetMode="External" /><Relationship Id="rId42" Type="http://schemas.openxmlformats.org/officeDocument/2006/relationships/hyperlink" Target="https://pvs.iub.gov.lv/statistic2/showList/notice_concluded_contract/1427835600..1435697999/03300000-2" TargetMode="External" /><Relationship Id="rId43" Type="http://schemas.openxmlformats.org/officeDocument/2006/relationships/hyperlink" Target="https://pvs.iub.gov.lv/statistic2/showList/notice_concluded_contract/1427835600..1435697999/03121000-5" TargetMode="External" /><Relationship Id="rId44" Type="http://schemas.openxmlformats.org/officeDocument/2006/relationships/hyperlink" Target="https://pvs.iub.gov.lv/statistic2/showList/notice_concluded_contract/1427835600..1435697999/03417000-6" TargetMode="External" /><Relationship Id="rId45" Type="http://schemas.openxmlformats.org/officeDocument/2006/relationships/hyperlink" Target="https://pvs.iub.gov.lv/statistic2/showList/notice_concluded_contract/1427835600..1435697999/03110000-5" TargetMode="External" /><Relationship Id="rId46" Type="http://schemas.openxmlformats.org/officeDocument/2006/relationships/hyperlink" Target="https://pvs.iub.gov.lv/statistic2/showList/notice_concluded_contract/1427835600..1435697999/03114000-3" TargetMode="External" /><Relationship Id="rId47" Type="http://schemas.openxmlformats.org/officeDocument/2006/relationships/hyperlink" Target="https://pvs.iub.gov.lv/statistic2/showList/notice_concluded_contract/1427835600..1435697999/03410000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I51" sqref="I51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8.421875" style="0" customWidth="1"/>
    <col min="4" max="4" width="18.7109375" style="0" customWidth="1"/>
    <col min="5" max="5" width="7.421875" style="0" customWidth="1"/>
    <col min="6" max="6" width="13.57421875" style="0" customWidth="1"/>
    <col min="7" max="7" width="13.140625" style="0" customWidth="1"/>
    <col min="9" max="9" width="65.421875" style="0" customWidth="1"/>
  </cols>
  <sheetData>
    <row r="1" spans="1:7" ht="24" customHeight="1">
      <c r="A1" s="118" t="s">
        <v>30</v>
      </c>
      <c r="B1" s="118"/>
      <c r="C1" s="118"/>
      <c r="D1" s="118"/>
      <c r="E1" s="118"/>
      <c r="F1" s="118"/>
      <c r="G1" s="118"/>
    </row>
    <row r="2" ht="14.25" customHeight="1"/>
    <row r="3" spans="1:11" ht="33" customHeight="1">
      <c r="A3" s="129" t="s">
        <v>6</v>
      </c>
      <c r="B3" s="129"/>
      <c r="C3" s="96" t="s">
        <v>11</v>
      </c>
      <c r="D3" s="97" t="s">
        <v>3</v>
      </c>
      <c r="E3" s="97" t="s">
        <v>1</v>
      </c>
      <c r="F3" s="121" t="s">
        <v>2</v>
      </c>
      <c r="G3" s="122"/>
      <c r="J3" s="6"/>
      <c r="K3" s="6"/>
    </row>
    <row r="4" spans="1:7" ht="12.75">
      <c r="A4" s="130"/>
      <c r="B4" s="131"/>
      <c r="C4" s="92"/>
      <c r="D4" s="111"/>
      <c r="E4" s="111"/>
      <c r="F4" s="111"/>
      <c r="G4" s="93"/>
    </row>
    <row r="5" spans="1:7" ht="12.75">
      <c r="A5" s="112" t="s">
        <v>31</v>
      </c>
      <c r="B5" s="113"/>
      <c r="C5" s="116">
        <v>20</v>
      </c>
      <c r="D5" s="73" t="s">
        <v>8</v>
      </c>
      <c r="E5" s="73">
        <v>37</v>
      </c>
      <c r="F5" s="136">
        <v>377897.76</v>
      </c>
      <c r="G5" s="136"/>
    </row>
    <row r="6" spans="1:7" ht="13.5" thickBot="1">
      <c r="A6" s="114"/>
      <c r="B6" s="115"/>
      <c r="C6" s="117"/>
      <c r="D6" s="4" t="s">
        <v>4</v>
      </c>
      <c r="E6" s="4">
        <v>8</v>
      </c>
      <c r="F6" s="137">
        <v>4548.1</v>
      </c>
      <c r="G6" s="137"/>
    </row>
    <row r="7" spans="1:7" ht="13.5" thickTop="1">
      <c r="A7" s="132" t="s">
        <v>5</v>
      </c>
      <c r="B7" s="132"/>
      <c r="C7" s="132"/>
      <c r="D7" s="132"/>
      <c r="E7" s="5">
        <f>SUM(E5:E6)</f>
        <v>45</v>
      </c>
      <c r="F7" s="138">
        <f>SUM(F5:F6)</f>
        <v>382445.86</v>
      </c>
      <c r="G7" s="138"/>
    </row>
    <row r="8" spans="2:6" ht="24" customHeight="1">
      <c r="B8" s="31"/>
      <c r="C8" s="31"/>
      <c r="D8" s="31"/>
      <c r="E8" s="32"/>
      <c r="F8" s="33"/>
    </row>
    <row r="9" ht="12.75">
      <c r="B9" s="6" t="s">
        <v>27</v>
      </c>
    </row>
    <row r="10" ht="12.75">
      <c r="B10" s="6"/>
    </row>
    <row r="11" spans="1:9" ht="57" customHeight="1" thickBot="1">
      <c r="A11" s="126" t="s">
        <v>7</v>
      </c>
      <c r="B11" s="127"/>
      <c r="C11" s="127"/>
      <c r="D11" s="127"/>
      <c r="E11" s="128"/>
      <c r="F11" s="94" t="s">
        <v>135</v>
      </c>
      <c r="G11" s="95" t="s">
        <v>123</v>
      </c>
      <c r="I11" s="1"/>
    </row>
    <row r="12" spans="1:7" ht="54.75" customHeight="1" thickTop="1">
      <c r="A12" s="123" t="s">
        <v>136</v>
      </c>
      <c r="B12" s="123"/>
      <c r="C12" s="123"/>
      <c r="D12" s="123"/>
      <c r="E12" s="123"/>
      <c r="F12" s="58">
        <v>17</v>
      </c>
      <c r="G12" s="60">
        <f>F12/130</f>
        <v>0.13076923076923078</v>
      </c>
    </row>
    <row r="13" spans="1:7" ht="25.5" customHeight="1">
      <c r="A13" s="124" t="s">
        <v>137</v>
      </c>
      <c r="B13" s="124"/>
      <c r="C13" s="124"/>
      <c r="D13" s="124"/>
      <c r="E13" s="124"/>
      <c r="F13" s="7">
        <v>36</v>
      </c>
      <c r="G13" s="59">
        <f>F13/130</f>
        <v>0.27692307692307694</v>
      </c>
    </row>
    <row r="14" spans="1:7" ht="13.5" customHeight="1">
      <c r="A14" s="124" t="s">
        <v>138</v>
      </c>
      <c r="B14" s="124"/>
      <c r="C14" s="124"/>
      <c r="D14" s="124"/>
      <c r="E14" s="124"/>
      <c r="F14" s="7">
        <v>30</v>
      </c>
      <c r="G14" s="59">
        <f>F14/130</f>
        <v>0.23076923076923078</v>
      </c>
    </row>
    <row r="15" spans="1:7" ht="37.5" customHeight="1">
      <c r="A15" s="124" t="s">
        <v>139</v>
      </c>
      <c r="B15" s="124"/>
      <c r="C15" s="124"/>
      <c r="D15" s="124"/>
      <c r="E15" s="124"/>
      <c r="F15" s="7">
        <v>16</v>
      </c>
      <c r="G15" s="59">
        <f>F15/130</f>
        <v>0.12307692307692308</v>
      </c>
    </row>
    <row r="16" spans="1:7" ht="28.5" customHeight="1" thickBot="1">
      <c r="A16" s="125" t="s">
        <v>140</v>
      </c>
      <c r="B16" s="125"/>
      <c r="C16" s="125"/>
      <c r="D16" s="125"/>
      <c r="E16" s="125"/>
      <c r="F16" s="61">
        <v>31</v>
      </c>
      <c r="G16" s="64">
        <f>F16/130</f>
        <v>0.23846153846153847</v>
      </c>
    </row>
    <row r="17" spans="1:11" ht="13.5" thickTop="1">
      <c r="A17" s="62"/>
      <c r="B17" s="63"/>
      <c r="C17" s="63"/>
      <c r="D17" s="65"/>
      <c r="E17" s="101"/>
      <c r="F17" s="102" t="s">
        <v>15</v>
      </c>
      <c r="G17" s="91">
        <v>1</v>
      </c>
      <c r="K17" s="6"/>
    </row>
    <row r="18" spans="1:11" ht="12.75">
      <c r="A18" s="77"/>
      <c r="B18" s="77"/>
      <c r="C18" s="77"/>
      <c r="D18" s="32"/>
      <c r="F18" s="31"/>
      <c r="G18" s="99"/>
      <c r="K18" s="6"/>
    </row>
    <row r="19" spans="1:11" ht="12.75">
      <c r="A19" s="77"/>
      <c r="B19" s="77"/>
      <c r="C19" s="77"/>
      <c r="D19" s="32"/>
      <c r="F19" s="31"/>
      <c r="G19" s="99"/>
      <c r="K19" s="6"/>
    </row>
    <row r="20" spans="1:11" ht="12.75">
      <c r="A20" s="77"/>
      <c r="B20" s="77"/>
      <c r="C20" s="77"/>
      <c r="D20" s="32"/>
      <c r="F20" s="31"/>
      <c r="G20" s="99"/>
      <c r="K20" s="6"/>
    </row>
    <row r="21" spans="1:11" ht="12.75">
      <c r="A21" s="77"/>
      <c r="B21" s="77"/>
      <c r="C21" s="77"/>
      <c r="D21" s="32"/>
      <c r="F21" s="31"/>
      <c r="G21" s="99"/>
      <c r="K21" s="6"/>
    </row>
    <row r="22" spans="1:11" ht="12.75">
      <c r="A22" s="77"/>
      <c r="B22" s="77"/>
      <c r="C22" s="77"/>
      <c r="D22" s="32"/>
      <c r="F22" s="31"/>
      <c r="G22" s="99"/>
      <c r="K22" s="6"/>
    </row>
    <row r="23" spans="1:11" ht="12.75">
      <c r="A23" s="77"/>
      <c r="B23" s="77"/>
      <c r="C23" s="77"/>
      <c r="D23" s="32"/>
      <c r="F23" s="31"/>
      <c r="G23" s="99"/>
      <c r="K23" s="6"/>
    </row>
    <row r="24" spans="1:11" ht="12.75">
      <c r="A24" s="77"/>
      <c r="B24" s="77"/>
      <c r="C24" s="77"/>
      <c r="D24" s="32"/>
      <c r="E24" s="77"/>
      <c r="F24" s="31"/>
      <c r="G24" s="99"/>
      <c r="K24" s="6"/>
    </row>
    <row r="25" spans="5:11" ht="9" customHeight="1">
      <c r="E25" s="77"/>
      <c r="F25" s="100"/>
      <c r="K25" s="6"/>
    </row>
    <row r="26" spans="2:3" ht="12.75">
      <c r="B26" s="6" t="s">
        <v>28</v>
      </c>
      <c r="C26" s="6"/>
    </row>
    <row r="27" spans="2:3" ht="12.75">
      <c r="B27" s="6"/>
      <c r="C27" s="6"/>
    </row>
    <row r="28" spans="1:6" ht="36" customHeight="1">
      <c r="A28" s="98" t="s">
        <v>26</v>
      </c>
      <c r="B28" s="141" t="s">
        <v>10</v>
      </c>
      <c r="C28" s="141"/>
      <c r="D28" s="141"/>
      <c r="E28" s="141"/>
      <c r="F28" s="97" t="s">
        <v>2</v>
      </c>
    </row>
    <row r="29" spans="1:6" ht="12.75">
      <c r="A29" s="57" t="s">
        <v>20</v>
      </c>
      <c r="B29" s="80" t="s">
        <v>111</v>
      </c>
      <c r="C29" s="82"/>
      <c r="D29" s="82"/>
      <c r="E29" s="81"/>
      <c r="F29" s="56">
        <v>113397</v>
      </c>
    </row>
    <row r="30" spans="1:6" ht="12.75">
      <c r="A30" s="9" t="s">
        <v>21</v>
      </c>
      <c r="B30" s="80" t="s">
        <v>113</v>
      </c>
      <c r="C30" s="82"/>
      <c r="D30" s="82"/>
      <c r="E30" s="81"/>
      <c r="F30" s="56">
        <v>74028.35</v>
      </c>
    </row>
    <row r="31" spans="1:6" ht="12.75">
      <c r="A31" s="57" t="s">
        <v>22</v>
      </c>
      <c r="B31" s="80" t="s">
        <v>112</v>
      </c>
      <c r="C31" s="82"/>
      <c r="D31" s="82"/>
      <c r="E31" s="81"/>
      <c r="F31" s="56">
        <v>41623.65</v>
      </c>
    </row>
    <row r="32" spans="1:6" ht="12" customHeight="1">
      <c r="A32" s="9" t="s">
        <v>23</v>
      </c>
      <c r="B32" s="133" t="s">
        <v>9</v>
      </c>
      <c r="C32" s="134"/>
      <c r="D32" s="134"/>
      <c r="E32" s="135"/>
      <c r="F32" s="36">
        <v>31500</v>
      </c>
    </row>
    <row r="33" spans="1:6" ht="12.75">
      <c r="A33" s="69" t="s">
        <v>24</v>
      </c>
      <c r="B33" s="72" t="s">
        <v>114</v>
      </c>
      <c r="C33" s="85"/>
      <c r="D33" s="86"/>
      <c r="E33" s="48"/>
      <c r="F33" s="54">
        <v>28518.35</v>
      </c>
    </row>
    <row r="34" spans="1:6" ht="12.75">
      <c r="A34" s="74" t="s">
        <v>25</v>
      </c>
      <c r="B34" s="83" t="s">
        <v>108</v>
      </c>
      <c r="C34" s="77"/>
      <c r="D34" s="77"/>
      <c r="E34" s="84"/>
      <c r="F34" s="47">
        <v>21183.27</v>
      </c>
    </row>
    <row r="35" spans="1:6" ht="12.75">
      <c r="A35" s="74" t="s">
        <v>107</v>
      </c>
      <c r="B35" s="46" t="s">
        <v>115</v>
      </c>
      <c r="C35" s="86"/>
      <c r="D35" s="86"/>
      <c r="E35" s="48"/>
      <c r="F35" s="47">
        <v>19545.84</v>
      </c>
    </row>
    <row r="36" spans="1:6" ht="12.75">
      <c r="A36" s="74" t="s">
        <v>109</v>
      </c>
      <c r="B36" s="66" t="s">
        <v>124</v>
      </c>
      <c r="C36" s="63"/>
      <c r="D36" s="63"/>
      <c r="E36" s="49"/>
      <c r="F36" s="47">
        <v>18919.45</v>
      </c>
    </row>
    <row r="37" spans="1:6" ht="12.75">
      <c r="A37" s="74" t="s">
        <v>117</v>
      </c>
      <c r="B37" s="8" t="s">
        <v>116</v>
      </c>
      <c r="C37" s="87"/>
      <c r="D37" s="86"/>
      <c r="E37" s="48"/>
      <c r="F37" s="47">
        <v>11965.71</v>
      </c>
    </row>
    <row r="38" spans="1:6" ht="12.75" customHeight="1">
      <c r="A38" s="74" t="s">
        <v>118</v>
      </c>
      <c r="B38" s="46" t="s">
        <v>110</v>
      </c>
      <c r="C38" s="86"/>
      <c r="D38" s="86"/>
      <c r="E38" s="48"/>
      <c r="F38" s="47">
        <v>7732.68</v>
      </c>
    </row>
    <row r="39" spans="1:6" ht="12.75" customHeight="1">
      <c r="A39" s="69" t="s">
        <v>119</v>
      </c>
      <c r="B39" s="8" t="s">
        <v>34</v>
      </c>
      <c r="C39" s="87"/>
      <c r="D39" s="86"/>
      <c r="E39" s="48"/>
      <c r="F39" s="47">
        <v>7194.45</v>
      </c>
    </row>
    <row r="40" spans="1:6" ht="12.75">
      <c r="A40" s="69" t="s">
        <v>120</v>
      </c>
      <c r="B40" s="70" t="s">
        <v>128</v>
      </c>
      <c r="C40" s="88"/>
      <c r="D40" s="71"/>
      <c r="E40" s="76"/>
      <c r="F40" s="47">
        <v>2916.1</v>
      </c>
    </row>
    <row r="41" spans="1:6" ht="12.75">
      <c r="A41" s="69" t="s">
        <v>121</v>
      </c>
      <c r="B41" s="8" t="s">
        <v>126</v>
      </c>
      <c r="C41" s="87"/>
      <c r="D41" s="86"/>
      <c r="E41" s="48"/>
      <c r="F41" s="47">
        <v>1364</v>
      </c>
    </row>
    <row r="42" spans="1:6" ht="12.75">
      <c r="A42" s="69" t="s">
        <v>122</v>
      </c>
      <c r="B42" s="79" t="s">
        <v>129</v>
      </c>
      <c r="C42" s="55"/>
      <c r="D42" s="77"/>
      <c r="E42" s="84"/>
      <c r="F42" s="47">
        <v>916.4</v>
      </c>
    </row>
    <row r="43" spans="1:6" ht="12.75" customHeight="1">
      <c r="A43" s="69" t="s">
        <v>125</v>
      </c>
      <c r="B43" s="8" t="s">
        <v>130</v>
      </c>
      <c r="C43" s="87"/>
      <c r="D43" s="86"/>
      <c r="E43" s="48"/>
      <c r="F43" s="47">
        <v>572.8</v>
      </c>
    </row>
    <row r="44" spans="1:6" ht="12.75">
      <c r="A44" s="69" t="s">
        <v>127</v>
      </c>
      <c r="B44" s="89" t="s">
        <v>36</v>
      </c>
      <c r="C44" s="77"/>
      <c r="D44" s="77"/>
      <c r="E44" s="84"/>
      <c r="F44" s="75">
        <v>275.3</v>
      </c>
    </row>
    <row r="45" spans="1:6" ht="12.75">
      <c r="A45" s="69" t="s">
        <v>132</v>
      </c>
      <c r="B45" s="8" t="s">
        <v>33</v>
      </c>
      <c r="C45" s="87"/>
      <c r="D45" s="86"/>
      <c r="E45" s="48"/>
      <c r="F45" s="47">
        <v>266.59</v>
      </c>
    </row>
    <row r="46" spans="1:6" ht="12.75">
      <c r="A46" s="69" t="s">
        <v>132</v>
      </c>
      <c r="B46" s="119" t="s">
        <v>32</v>
      </c>
      <c r="C46" s="120"/>
      <c r="D46" s="77"/>
      <c r="E46" s="84"/>
      <c r="F46" s="54">
        <v>213.81</v>
      </c>
    </row>
    <row r="47" spans="1:6" ht="12.75">
      <c r="A47" s="69" t="s">
        <v>133</v>
      </c>
      <c r="B47" s="8" t="s">
        <v>35</v>
      </c>
      <c r="C47" s="87"/>
      <c r="D47" s="86"/>
      <c r="E47" s="48"/>
      <c r="F47" s="47">
        <v>169.31</v>
      </c>
    </row>
    <row r="48" spans="1:6" ht="12.75">
      <c r="A48" s="69" t="s">
        <v>134</v>
      </c>
      <c r="B48" s="78" t="s">
        <v>131</v>
      </c>
      <c r="C48" s="90"/>
      <c r="D48" s="63"/>
      <c r="E48" s="49"/>
      <c r="F48" s="47">
        <v>142.8</v>
      </c>
    </row>
    <row r="49" spans="1:4" ht="18" customHeight="1">
      <c r="A49" s="67"/>
      <c r="B49" s="55"/>
      <c r="C49" s="55"/>
      <c r="D49" s="68"/>
    </row>
    <row r="50" spans="1:7" ht="23.25" customHeight="1">
      <c r="A50" s="139" t="s">
        <v>143</v>
      </c>
      <c r="B50" s="139"/>
      <c r="C50" s="139"/>
      <c r="D50" s="139"/>
      <c r="E50" s="139"/>
      <c r="F50" s="139"/>
      <c r="G50" s="139"/>
    </row>
    <row r="51" spans="1:7" ht="66.75" customHeight="1">
      <c r="A51" s="140" t="s">
        <v>144</v>
      </c>
      <c r="B51" s="140"/>
      <c r="C51" s="140"/>
      <c r="D51" s="140"/>
      <c r="E51" s="140"/>
      <c r="F51" s="140"/>
      <c r="G51" s="140"/>
    </row>
  </sheetData>
  <sheetProtection/>
  <mergeCells count="22">
    <mergeCell ref="F5:G5"/>
    <mergeCell ref="F6:G6"/>
    <mergeCell ref="F7:G7"/>
    <mergeCell ref="A50:G50"/>
    <mergeCell ref="A51:G51"/>
    <mergeCell ref="B28:E28"/>
    <mergeCell ref="A16:E16"/>
    <mergeCell ref="A11:E11"/>
    <mergeCell ref="A3:B3"/>
    <mergeCell ref="A4:B4"/>
    <mergeCell ref="A7:D7"/>
    <mergeCell ref="B32:E32"/>
    <mergeCell ref="D4:F4"/>
    <mergeCell ref="A5:B6"/>
    <mergeCell ref="C5:C6"/>
    <mergeCell ref="A1:G1"/>
    <mergeCell ref="B46:C46"/>
    <mergeCell ref="F3:G3"/>
    <mergeCell ref="A12:E12"/>
    <mergeCell ref="A13:E13"/>
    <mergeCell ref="A14:E14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29.7109375" style="0" customWidth="1"/>
    <col min="2" max="2" width="17.7109375" style="0" customWidth="1"/>
    <col min="3" max="3" width="11.28125" style="0" customWidth="1"/>
    <col min="4" max="4" width="16.8515625" style="0" customWidth="1"/>
    <col min="6" max="6" width="15.421875" style="0" customWidth="1"/>
    <col min="7" max="7" width="13.28125" style="0" customWidth="1"/>
  </cols>
  <sheetData>
    <row r="1" ht="12.75">
      <c r="A1" s="6" t="s">
        <v>145</v>
      </c>
    </row>
    <row r="3" spans="1:7" ht="39" thickBot="1">
      <c r="A3" s="11"/>
      <c r="B3" s="11"/>
      <c r="C3" s="25" t="s">
        <v>3</v>
      </c>
      <c r="D3" s="26" t="s">
        <v>12</v>
      </c>
      <c r="E3" s="26" t="s">
        <v>13</v>
      </c>
      <c r="F3" s="26" t="s">
        <v>14</v>
      </c>
      <c r="G3" s="25" t="s">
        <v>13</v>
      </c>
    </row>
    <row r="4" spans="1:7" ht="12.75">
      <c r="A4" s="144" t="s">
        <v>37</v>
      </c>
      <c r="B4" s="142" t="s">
        <v>105</v>
      </c>
      <c r="C4" s="15" t="s">
        <v>4</v>
      </c>
      <c r="D4" s="15">
        <v>25</v>
      </c>
      <c r="E4" s="24"/>
      <c r="F4" s="16">
        <v>314919.7</v>
      </c>
      <c r="G4" s="24"/>
    </row>
    <row r="5" spans="1:7" ht="13.5" thickBot="1">
      <c r="A5" s="145"/>
      <c r="B5" s="143"/>
      <c r="C5" s="4" t="s">
        <v>8</v>
      </c>
      <c r="D5" s="4">
        <v>37</v>
      </c>
      <c r="E5" s="23"/>
      <c r="F5" s="14">
        <v>547568.18</v>
      </c>
      <c r="G5" s="23"/>
    </row>
    <row r="6" spans="1:7" ht="13.5" thickTop="1">
      <c r="A6" s="145"/>
      <c r="B6" s="143"/>
      <c r="C6" s="19" t="s">
        <v>15</v>
      </c>
      <c r="D6" s="20">
        <f>D5+D4</f>
        <v>62</v>
      </c>
      <c r="E6" s="21">
        <f>D6/D10</f>
        <v>0.5794392523364486</v>
      </c>
      <c r="F6" s="22">
        <f>F4+F5</f>
        <v>862487.8800000001</v>
      </c>
      <c r="G6" s="21">
        <f>F6/F10</f>
        <v>0.6927982207310085</v>
      </c>
    </row>
    <row r="7" spans="1:7" ht="12.75">
      <c r="A7" s="146"/>
      <c r="B7" s="150" t="s">
        <v>16</v>
      </c>
      <c r="C7" s="108" t="s">
        <v>4</v>
      </c>
      <c r="D7" s="2">
        <v>8</v>
      </c>
      <c r="E7" s="2"/>
      <c r="F7" s="110">
        <v>4548.1</v>
      </c>
      <c r="G7" s="107"/>
    </row>
    <row r="8" spans="1:7" ht="13.5" thickBot="1">
      <c r="A8" s="146"/>
      <c r="B8" s="151"/>
      <c r="C8" s="103" t="s">
        <v>8</v>
      </c>
      <c r="D8" s="104">
        <v>37</v>
      </c>
      <c r="E8" s="105"/>
      <c r="F8" s="106">
        <v>377897.76</v>
      </c>
      <c r="G8" s="105"/>
    </row>
    <row r="9" spans="1:7" ht="14.25" thickBot="1" thickTop="1">
      <c r="A9" s="147"/>
      <c r="B9" s="152"/>
      <c r="C9" s="50" t="s">
        <v>15</v>
      </c>
      <c r="D9" s="51">
        <f>D7+D8</f>
        <v>45</v>
      </c>
      <c r="E9" s="52">
        <f>D9/D10</f>
        <v>0.4205607476635514</v>
      </c>
      <c r="F9" s="53">
        <f>F7+F8</f>
        <v>382445.86</v>
      </c>
      <c r="G9" s="52">
        <f>F9/F10</f>
        <v>0.3072017792689914</v>
      </c>
    </row>
    <row r="10" spans="1:7" ht="13.5" thickTop="1">
      <c r="A10" s="3"/>
      <c r="B10" s="18" t="s">
        <v>17</v>
      </c>
      <c r="C10" s="3"/>
      <c r="D10" s="3">
        <f>D6+D9</f>
        <v>107</v>
      </c>
      <c r="E10" s="13">
        <v>1</v>
      </c>
      <c r="F10" s="10">
        <f>F9+F6</f>
        <v>1244933.7400000002</v>
      </c>
      <c r="G10" s="13">
        <v>1</v>
      </c>
    </row>
    <row r="11" ht="12.75">
      <c r="A11" t="s">
        <v>106</v>
      </c>
    </row>
    <row r="13" spans="1:6" ht="30" customHeight="1">
      <c r="A13" s="2"/>
      <c r="B13" s="148" t="s">
        <v>146</v>
      </c>
      <c r="C13" s="148"/>
      <c r="D13" s="148"/>
      <c r="E13" s="149" t="s">
        <v>19</v>
      </c>
      <c r="F13" s="149"/>
    </row>
    <row r="14" spans="1:6" ht="48" customHeight="1" thickBot="1">
      <c r="A14" s="11"/>
      <c r="B14" s="109" t="s">
        <v>0</v>
      </c>
      <c r="C14" s="26" t="s">
        <v>1</v>
      </c>
      <c r="D14" s="26" t="s">
        <v>14</v>
      </c>
      <c r="E14" s="26" t="s">
        <v>12</v>
      </c>
      <c r="F14" s="26" t="s">
        <v>14</v>
      </c>
    </row>
    <row r="15" spans="1:6" ht="12.75">
      <c r="A15" s="12" t="s">
        <v>18</v>
      </c>
      <c r="B15" s="39">
        <v>4</v>
      </c>
      <c r="C15" s="40">
        <v>28</v>
      </c>
      <c r="D15" s="41">
        <v>101605</v>
      </c>
      <c r="E15" s="30">
        <v>61</v>
      </c>
      <c r="F15" s="10">
        <v>1101687</v>
      </c>
    </row>
    <row r="16" spans="1:6" ht="13.5" thickBot="1">
      <c r="A16" s="17" t="s">
        <v>37</v>
      </c>
      <c r="B16" s="42">
        <v>20</v>
      </c>
      <c r="C16" s="29">
        <v>45</v>
      </c>
      <c r="D16" s="43">
        <v>382445.86</v>
      </c>
      <c r="E16" s="29">
        <v>62</v>
      </c>
      <c r="F16" s="14">
        <v>862488</v>
      </c>
    </row>
    <row r="17" spans="1:6" ht="26.25" thickTop="1">
      <c r="A17" s="34" t="s">
        <v>29</v>
      </c>
      <c r="B17" s="27">
        <f>(B16-B15)/B15</f>
        <v>4</v>
      </c>
      <c r="C17" s="27">
        <f>(C16-C15)/C15</f>
        <v>0.6071428571428571</v>
      </c>
      <c r="D17" s="27">
        <f>(D16-D15)/D15</f>
        <v>2.7640456670439444</v>
      </c>
      <c r="E17" s="27">
        <f>(E16-E15)/E15</f>
        <v>0.01639344262295082</v>
      </c>
      <c r="F17" s="28">
        <f>(F16-F15)/F15</f>
        <v>-0.2171206522360707</v>
      </c>
    </row>
    <row r="19" ht="12.75">
      <c r="A19" t="s">
        <v>141</v>
      </c>
    </row>
  </sheetData>
  <sheetProtection/>
  <mergeCells count="5">
    <mergeCell ref="B4:B6"/>
    <mergeCell ref="A4:A9"/>
    <mergeCell ref="B13:D13"/>
    <mergeCell ref="E13:F13"/>
    <mergeCell ref="B7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6"/>
  <sheetViews>
    <sheetView zoomScalePageLayoutView="0" workbookViewId="0" topLeftCell="A4">
      <selection activeCell="R6" sqref="R6"/>
    </sheetView>
  </sheetViews>
  <sheetFormatPr defaultColWidth="9.140625" defaultRowHeight="12.75"/>
  <cols>
    <col min="2" max="2" width="12.8515625" style="0" customWidth="1"/>
    <col min="3" max="3" width="15.28125" style="0" customWidth="1"/>
    <col min="4" max="4" width="13.140625" style="0" customWidth="1"/>
    <col min="5" max="5" width="19.421875" style="0" customWidth="1"/>
    <col min="9" max="9" width="14.28125" style="0" customWidth="1"/>
    <col min="10" max="10" width="14.140625" style="0" customWidth="1"/>
    <col min="12" max="12" width="15.7109375" style="0" customWidth="1"/>
  </cols>
  <sheetData>
    <row r="1" ht="12.75">
      <c r="I1" t="s">
        <v>142</v>
      </c>
    </row>
    <row r="3" spans="2:12" ht="76.5">
      <c r="B3" s="44" t="s">
        <v>8</v>
      </c>
      <c r="C3" s="44" t="s">
        <v>38</v>
      </c>
      <c r="D3" s="45">
        <v>24</v>
      </c>
      <c r="E3" s="44">
        <v>331391.66</v>
      </c>
      <c r="I3" s="37" t="s">
        <v>8</v>
      </c>
      <c r="J3" s="37" t="s">
        <v>38</v>
      </c>
      <c r="K3" s="38">
        <v>24</v>
      </c>
      <c r="L3" s="37">
        <v>331391.66</v>
      </c>
    </row>
    <row r="4" spans="2:12" ht="25.5">
      <c r="B4" s="44" t="s">
        <v>39</v>
      </c>
      <c r="C4" s="44" t="s">
        <v>40</v>
      </c>
      <c r="D4" s="45">
        <v>5</v>
      </c>
      <c r="E4" s="44">
        <v>54194.3</v>
      </c>
      <c r="I4" s="37" t="s">
        <v>39</v>
      </c>
      <c r="J4" s="37" t="s">
        <v>40</v>
      </c>
      <c r="K4" s="38">
        <v>5</v>
      </c>
      <c r="L4" s="37">
        <v>54194.3</v>
      </c>
    </row>
    <row r="5" spans="2:12" ht="25.5">
      <c r="B5" s="44" t="s">
        <v>41</v>
      </c>
      <c r="C5" s="44" t="s">
        <v>42</v>
      </c>
      <c r="D5" s="45">
        <v>2</v>
      </c>
      <c r="E5" s="44">
        <v>33474.77</v>
      </c>
      <c r="I5" s="37" t="s">
        <v>41</v>
      </c>
      <c r="J5" s="37" t="s">
        <v>42</v>
      </c>
      <c r="K5" s="38">
        <v>2</v>
      </c>
      <c r="L5" s="37">
        <v>33474.77</v>
      </c>
    </row>
    <row r="6" spans="2:12" ht="38.25">
      <c r="B6" s="44" t="s">
        <v>43</v>
      </c>
      <c r="C6" s="44" t="s">
        <v>44</v>
      </c>
      <c r="D6" s="45">
        <v>2</v>
      </c>
      <c r="E6" s="44">
        <v>34779.06</v>
      </c>
      <c r="I6" s="37" t="s">
        <v>43</v>
      </c>
      <c r="J6" s="37" t="s">
        <v>44</v>
      </c>
      <c r="K6" s="38">
        <v>2</v>
      </c>
      <c r="L6" s="37">
        <v>34779.06</v>
      </c>
    </row>
    <row r="7" spans="2:12" ht="51">
      <c r="B7" s="44" t="s">
        <v>45</v>
      </c>
      <c r="C7" s="44" t="s">
        <v>46</v>
      </c>
      <c r="D7" s="45">
        <v>2</v>
      </c>
      <c r="E7" s="44">
        <v>48751.51</v>
      </c>
      <c r="I7" s="37" t="s">
        <v>45</v>
      </c>
      <c r="J7" s="37" t="s">
        <v>46</v>
      </c>
      <c r="K7" s="38">
        <v>2</v>
      </c>
      <c r="L7" s="37">
        <v>48751.51</v>
      </c>
    </row>
    <row r="8" spans="2:16" ht="38.25">
      <c r="B8" s="44" t="s">
        <v>52</v>
      </c>
      <c r="C8" s="44" t="s">
        <v>53</v>
      </c>
      <c r="D8" s="45">
        <v>1</v>
      </c>
      <c r="E8" s="44">
        <v>11570.25</v>
      </c>
      <c r="I8" s="37" t="s">
        <v>52</v>
      </c>
      <c r="J8" s="37" t="s">
        <v>53</v>
      </c>
      <c r="K8" s="38">
        <v>1</v>
      </c>
      <c r="L8" s="37">
        <v>11570.25</v>
      </c>
      <c r="M8" s="37" t="s">
        <v>47</v>
      </c>
      <c r="N8" s="37" t="s">
        <v>48</v>
      </c>
      <c r="O8" s="38">
        <v>1</v>
      </c>
      <c r="P8" s="37" t="s">
        <v>49</v>
      </c>
    </row>
    <row r="9" spans="2:16" ht="25.5">
      <c r="B9" s="44" t="s">
        <v>54</v>
      </c>
      <c r="C9" s="44" t="s">
        <v>55</v>
      </c>
      <c r="D9" s="45">
        <v>1</v>
      </c>
      <c r="E9" s="44">
        <v>33406.63</v>
      </c>
      <c r="I9" s="37" t="s">
        <v>54</v>
      </c>
      <c r="J9" s="37" t="s">
        <v>55</v>
      </c>
      <c r="K9" s="38">
        <v>1</v>
      </c>
      <c r="L9" s="37">
        <v>33406.63</v>
      </c>
      <c r="M9" s="37" t="s">
        <v>50</v>
      </c>
      <c r="N9" s="37" t="s">
        <v>51</v>
      </c>
      <c r="O9" s="38">
        <v>1</v>
      </c>
      <c r="P9" s="37">
        <v>41999</v>
      </c>
    </row>
    <row r="10" spans="2:12" ht="12.75">
      <c r="B10" s="44" t="s">
        <v>5</v>
      </c>
      <c r="C10" s="2"/>
      <c r="D10" s="2">
        <f>SUM(D3:D9)</f>
        <v>37</v>
      </c>
      <c r="E10" s="2">
        <f>E9+E8+E7+E6+E5+E4+E3</f>
        <v>547568.1799999999</v>
      </c>
      <c r="K10">
        <f>SUM(K3:K9)</f>
        <v>37</v>
      </c>
      <c r="L10" s="6">
        <f>L9+L8+L7+L6+L5+L4+L3</f>
        <v>547568.1799999999</v>
      </c>
    </row>
    <row r="11" spans="3:5" ht="12.75">
      <c r="C11" s="37"/>
      <c r="D11" s="37"/>
      <c r="E11" s="37"/>
    </row>
    <row r="12" spans="9:12" ht="12.75">
      <c r="I12" s="37"/>
      <c r="J12" s="37"/>
      <c r="K12" s="37"/>
      <c r="L12" s="37"/>
    </row>
    <row r="14" spans="2:16" ht="25.5">
      <c r="B14" s="44" t="s">
        <v>59</v>
      </c>
      <c r="C14" s="44" t="s">
        <v>60</v>
      </c>
      <c r="D14" s="45">
        <v>10</v>
      </c>
      <c r="E14" s="35">
        <v>78308.6</v>
      </c>
      <c r="M14" s="37" t="s">
        <v>56</v>
      </c>
      <c r="N14" s="37" t="s">
        <v>57</v>
      </c>
      <c r="O14" s="38">
        <v>51</v>
      </c>
      <c r="P14" s="37" t="s">
        <v>58</v>
      </c>
    </row>
    <row r="15" spans="2:16" ht="38.25">
      <c r="B15" s="44" t="s">
        <v>67</v>
      </c>
      <c r="C15" s="44" t="s">
        <v>68</v>
      </c>
      <c r="D15" s="45">
        <v>3</v>
      </c>
      <c r="E15" s="35">
        <v>47237.4</v>
      </c>
      <c r="I15" s="37" t="s">
        <v>59</v>
      </c>
      <c r="J15" s="37" t="s">
        <v>60</v>
      </c>
      <c r="K15" s="38">
        <v>10</v>
      </c>
      <c r="L15" s="37">
        <v>78308.6</v>
      </c>
      <c r="M15" s="37" t="s">
        <v>61</v>
      </c>
      <c r="N15" s="37" t="s">
        <v>62</v>
      </c>
      <c r="O15" s="38">
        <v>5</v>
      </c>
      <c r="P15" s="37" t="s">
        <v>63</v>
      </c>
    </row>
    <row r="16" spans="2:16" ht="63.75">
      <c r="B16" s="44" t="s">
        <v>74</v>
      </c>
      <c r="C16" s="44" t="s">
        <v>75</v>
      </c>
      <c r="D16" s="45">
        <v>2</v>
      </c>
      <c r="E16" s="35">
        <v>14389.34</v>
      </c>
      <c r="I16" s="37" t="s">
        <v>67</v>
      </c>
      <c r="J16" s="37" t="s">
        <v>68</v>
      </c>
      <c r="K16" s="38">
        <v>3</v>
      </c>
      <c r="L16" s="37">
        <v>47237.4</v>
      </c>
      <c r="M16" s="37" t="s">
        <v>64</v>
      </c>
      <c r="N16" s="37" t="s">
        <v>65</v>
      </c>
      <c r="O16" s="38">
        <v>3</v>
      </c>
      <c r="P16" s="37" t="s">
        <v>66</v>
      </c>
    </row>
    <row r="17" spans="2:16" ht="63.75">
      <c r="B17" s="44" t="s">
        <v>81</v>
      </c>
      <c r="C17" s="44" t="s">
        <v>82</v>
      </c>
      <c r="D17" s="45">
        <v>2</v>
      </c>
      <c r="E17" s="35">
        <v>37547.18</v>
      </c>
      <c r="I17" s="37" t="s">
        <v>74</v>
      </c>
      <c r="J17" s="37" t="s">
        <v>75</v>
      </c>
      <c r="K17" s="38">
        <v>2</v>
      </c>
      <c r="L17" s="37">
        <v>14389.34</v>
      </c>
      <c r="M17" s="37" t="s">
        <v>69</v>
      </c>
      <c r="N17" s="37" t="s">
        <v>70</v>
      </c>
      <c r="O17" s="38">
        <v>2</v>
      </c>
      <c r="P17" s="37">
        <v>81999</v>
      </c>
    </row>
    <row r="18" spans="2:16" ht="76.5">
      <c r="B18" s="44" t="s">
        <v>4</v>
      </c>
      <c r="C18" s="44" t="s">
        <v>83</v>
      </c>
      <c r="D18" s="45">
        <v>2</v>
      </c>
      <c r="E18" s="35">
        <v>17233.18</v>
      </c>
      <c r="I18" s="37" t="s">
        <v>81</v>
      </c>
      <c r="J18" s="37" t="s">
        <v>82</v>
      </c>
      <c r="K18" s="38">
        <v>2</v>
      </c>
      <c r="L18" s="37">
        <v>37547.18</v>
      </c>
      <c r="M18" s="37" t="s">
        <v>71</v>
      </c>
      <c r="N18" s="37" t="s">
        <v>72</v>
      </c>
      <c r="O18" s="38">
        <v>2</v>
      </c>
      <c r="P18" s="37" t="s">
        <v>73</v>
      </c>
    </row>
    <row r="19" spans="2:16" ht="102">
      <c r="B19" s="44" t="s">
        <v>89</v>
      </c>
      <c r="C19" s="44" t="s">
        <v>90</v>
      </c>
      <c r="D19" s="45">
        <v>1</v>
      </c>
      <c r="E19" s="35">
        <v>29845</v>
      </c>
      <c r="I19" s="37" t="s">
        <v>4</v>
      </c>
      <c r="J19" s="37" t="s">
        <v>83</v>
      </c>
      <c r="K19" s="38">
        <v>2</v>
      </c>
      <c r="L19" s="37">
        <v>17233.18</v>
      </c>
      <c r="M19" s="37" t="s">
        <v>76</v>
      </c>
      <c r="N19" s="37" t="s">
        <v>77</v>
      </c>
      <c r="O19" s="38">
        <v>2</v>
      </c>
      <c r="P19" s="37" t="s">
        <v>78</v>
      </c>
    </row>
    <row r="20" spans="2:16" ht="51">
      <c r="B20" s="44" t="s">
        <v>91</v>
      </c>
      <c r="C20" s="44" t="s">
        <v>92</v>
      </c>
      <c r="D20" s="45">
        <v>1</v>
      </c>
      <c r="E20" s="35">
        <v>6660</v>
      </c>
      <c r="I20" s="37" t="s">
        <v>87</v>
      </c>
      <c r="J20" s="37" t="s">
        <v>88</v>
      </c>
      <c r="K20" s="38">
        <v>1</v>
      </c>
      <c r="L20" s="37">
        <v>8000</v>
      </c>
      <c r="M20" s="37" t="s">
        <v>79</v>
      </c>
      <c r="N20" s="37" t="s">
        <v>80</v>
      </c>
      <c r="O20" s="38">
        <v>2</v>
      </c>
      <c r="P20" s="37">
        <v>20000</v>
      </c>
    </row>
    <row r="21" spans="2:16" ht="51">
      <c r="B21" s="44" t="s">
        <v>93</v>
      </c>
      <c r="C21" s="44" t="s">
        <v>94</v>
      </c>
      <c r="D21" s="45">
        <v>1</v>
      </c>
      <c r="E21" s="35">
        <v>41999.99</v>
      </c>
      <c r="I21" s="37" t="s">
        <v>89</v>
      </c>
      <c r="J21" s="37" t="s">
        <v>90</v>
      </c>
      <c r="K21" s="38">
        <v>1</v>
      </c>
      <c r="L21" s="37">
        <v>29845</v>
      </c>
      <c r="M21" s="37" t="s">
        <v>84</v>
      </c>
      <c r="N21" s="37" t="s">
        <v>85</v>
      </c>
      <c r="O21" s="38">
        <v>1</v>
      </c>
      <c r="P21" s="37" t="s">
        <v>86</v>
      </c>
    </row>
    <row r="22" spans="2:16" ht="51">
      <c r="B22" s="44" t="s">
        <v>95</v>
      </c>
      <c r="C22" s="44" t="s">
        <v>96</v>
      </c>
      <c r="D22" s="45">
        <v>1</v>
      </c>
      <c r="E22" s="35">
        <v>17500</v>
      </c>
      <c r="I22" s="37" t="s">
        <v>91</v>
      </c>
      <c r="J22" s="37" t="s">
        <v>92</v>
      </c>
      <c r="K22" s="38">
        <v>1</v>
      </c>
      <c r="L22" s="37">
        <v>6660</v>
      </c>
      <c r="M22" s="37" t="s">
        <v>97</v>
      </c>
      <c r="N22" s="37" t="s">
        <v>98</v>
      </c>
      <c r="O22" s="38">
        <v>1</v>
      </c>
      <c r="P22" s="37">
        <v>7920</v>
      </c>
    </row>
    <row r="23" spans="2:16" ht="27.75" customHeight="1">
      <c r="B23" s="2" t="s">
        <v>5</v>
      </c>
      <c r="C23" s="2"/>
      <c r="D23" s="2">
        <f>SUM(D14:D22)</f>
        <v>23</v>
      </c>
      <c r="E23" s="2">
        <f>SUM(E14:E22)</f>
        <v>290720.69</v>
      </c>
      <c r="I23" s="37" t="s">
        <v>93</v>
      </c>
      <c r="J23" s="37" t="s">
        <v>94</v>
      </c>
      <c r="K23" s="38">
        <v>1</v>
      </c>
      <c r="L23" s="37">
        <v>41999</v>
      </c>
      <c r="M23" s="37" t="s">
        <v>101</v>
      </c>
      <c r="N23" s="37" t="s">
        <v>102</v>
      </c>
      <c r="O23" s="38">
        <v>1</v>
      </c>
      <c r="P23" s="37">
        <v>8855</v>
      </c>
    </row>
    <row r="24" spans="9:16" ht="25.5">
      <c r="I24" s="37" t="s">
        <v>95</v>
      </c>
      <c r="J24" s="37" t="s">
        <v>96</v>
      </c>
      <c r="K24" s="38">
        <v>1</v>
      </c>
      <c r="L24" s="37">
        <v>17500</v>
      </c>
      <c r="M24" s="37" t="s">
        <v>103</v>
      </c>
      <c r="N24" s="37" t="s">
        <v>104</v>
      </c>
      <c r="O24" s="38">
        <v>1</v>
      </c>
      <c r="P24" s="37">
        <v>41900</v>
      </c>
    </row>
    <row r="25" spans="2:12" ht="51">
      <c r="B25" s="44" t="s">
        <v>17</v>
      </c>
      <c r="C25" s="2"/>
      <c r="D25" s="2">
        <f>D23+D10</f>
        <v>60</v>
      </c>
      <c r="E25" s="2">
        <f>E23+E10</f>
        <v>838288.8699999999</v>
      </c>
      <c r="I25" s="37" t="s">
        <v>99</v>
      </c>
      <c r="J25" s="37" t="s">
        <v>100</v>
      </c>
      <c r="K25" s="38">
        <v>1</v>
      </c>
      <c r="L25" s="37">
        <v>16200</v>
      </c>
    </row>
    <row r="26" spans="11:12" ht="12.75">
      <c r="K26">
        <f>SUM(K15:K25)</f>
        <v>25</v>
      </c>
      <c r="L26">
        <f>SUM(L15:L25)</f>
        <v>314919.69999999995</v>
      </c>
    </row>
    <row r="35" spans="2:5" ht="12.75">
      <c r="B35" s="37"/>
      <c r="C35" s="37"/>
      <c r="D35" s="37"/>
      <c r="E35" s="37"/>
    </row>
    <row r="36" spans="9:12" ht="12.75">
      <c r="I36" s="37"/>
      <c r="J36" s="37"/>
      <c r="K36" s="37"/>
      <c r="L36" s="37"/>
    </row>
  </sheetData>
  <sheetProtection/>
  <hyperlinks>
    <hyperlink ref="D3" r:id="rId1" display="https://pvs.iub.gov.lv/statistic2/showList/notice_concluded_contract/1427835600..1435697999/15000000-8"/>
    <hyperlink ref="D4" r:id="rId2" display="https://pvs.iub.gov.lv/statistic2/showList/notice_concluded_contract/1427835600..1435697999/15800000-6"/>
    <hyperlink ref="D5" r:id="rId3" display="https://pvs.iub.gov.lv/statistic2/showList/notice_concluded_contract/1427835600..1435697999/15700000-5"/>
    <hyperlink ref="D6" r:id="rId4" display="https://pvs.iub.gov.lv/statistic2/showList/notice_concluded_contract/1427835600..1435697999/15300000-1"/>
    <hyperlink ref="D7" r:id="rId5" display="https://pvs.iub.gov.lv/statistic2/showList/notice_concluded_contract/1427835600..1435697999/15810000-9"/>
    <hyperlink ref="D8" r:id="rId6" display="https://pvs.iub.gov.lv/statistic2/showList/notice_concluded_contract/1427835600..1435697999/15500000-3"/>
    <hyperlink ref="D9" r:id="rId7" display="https://pvs.iub.gov.lv/statistic2/showList/notice_concluded_contract/1427835600..1435697999/15131400-9"/>
    <hyperlink ref="D14" r:id="rId8" display="https://pvs.iub.gov.lv/statistic2/showList/notice_concluded_contract/1427835600..1435697999/03311000-2"/>
    <hyperlink ref="D15" r:id="rId9" display="https://pvs.iub.gov.lv/statistic2/showList/notice_concluded_contract/1427835600..1435697999/03120000-8"/>
    <hyperlink ref="D16" r:id="rId10" display="https://pvs.iub.gov.lv/statistic2/showList/notice_concluded_contract/1427835600..1435697999/03200000-3"/>
    <hyperlink ref="D17" r:id="rId11" display="https://pvs.iub.gov.lv/statistic2/showList/notice_concluded_contract/1427835600..1435697999/03100000-2"/>
    <hyperlink ref="D18" r:id="rId12" display="https://pvs.iub.gov.lv/statistic2/showList/notice_concluded_contract/1427835600..1435697999/03000000-1"/>
    <hyperlink ref="D19" r:id="rId13" display="https://pvs.iub.gov.lv/statistic2/showList/notice_concluded_contract/1427835600..1435697999/03131100-9"/>
    <hyperlink ref="D20" r:id="rId14" display="https://pvs.iub.gov.lv/statistic2/showList/notice_concluded_contract/1427835600..1435697999/03310000-5"/>
    <hyperlink ref="D21" r:id="rId15" display="https://pvs.iub.gov.lv/statistic2/showList/notice_concluded_contract/1427835600..1435697999/03300000-2"/>
    <hyperlink ref="D22" r:id="rId16" display="https://pvs.iub.gov.lv/statistic2/showList/notice_concluded_contract/1427835600..1435697999/03121000-5"/>
    <hyperlink ref="K3" r:id="rId17" display="https://pvs.iub.gov.lv/statistic2/showList/notice_concluded_contract/1427835600..1435697999/15000000-8"/>
    <hyperlink ref="K4" r:id="rId18" display="https://pvs.iub.gov.lv/statistic2/showList/notice_concluded_contract/1427835600..1435697999/15800000-6"/>
    <hyperlink ref="K5" r:id="rId19" display="https://pvs.iub.gov.lv/statistic2/showList/notice_concluded_contract/1427835600..1435697999/15700000-5"/>
    <hyperlink ref="K6" r:id="rId20" display="https://pvs.iub.gov.lv/statistic2/showList/notice_concluded_contract/1427835600..1435697999/15300000-1"/>
    <hyperlink ref="K7" r:id="rId21" display="https://pvs.iub.gov.lv/statistic2/showList/notice_concluded_contract/1427835600..1435697999/15810000-9"/>
    <hyperlink ref="O8" r:id="rId22" display="https://pvs.iub.gov.lv/statistic2/showList/notice_concluded_contract/1427835600..1435697999/15713000-9"/>
    <hyperlink ref="O9" r:id="rId23" display="https://pvs.iub.gov.lv/statistic2/showList/notice_concluded_contract/1427835600..1435697999/15613300-1"/>
    <hyperlink ref="K8" r:id="rId24" display="https://pvs.iub.gov.lv/statistic2/showList/notice_concluded_contract/1427835600..1435697999/15500000-3"/>
    <hyperlink ref="K9" r:id="rId25" display="https://pvs.iub.gov.lv/statistic2/showList/notice_concluded_contract/1427835600..1435697999/15131400-9"/>
    <hyperlink ref="O14" r:id="rId26" display="https://pvs.iub.gov.lv/statistic2/showList/notice_concluded_contract/1427835600..1435697999/03413000-8"/>
    <hyperlink ref="K15" r:id="rId27" display="https://pvs.iub.gov.lv/statistic2/showList/notice_concluded_contract/1427835600..1435697999/03311000-2"/>
    <hyperlink ref="O15" r:id="rId28" display="https://pvs.iub.gov.lv/statistic2/showList/notice_concluded_contract/1427835600..1435697999/03121200-7"/>
    <hyperlink ref="O16" r:id="rId29" display="https://pvs.iub.gov.lv/statistic2/showList/notice_concluded_contract/1427835600..1435697999/03419100-1"/>
    <hyperlink ref="K16" r:id="rId30" display="https://pvs.iub.gov.lv/statistic2/showList/notice_concluded_contract/1427835600..1435697999/03120000-8"/>
    <hyperlink ref="O17" r:id="rId31" display="https://pvs.iub.gov.lv/statistic2/showList/notice_concluded_contract/1427835600..1435697999/03121210-0"/>
    <hyperlink ref="O18" r:id="rId32" display="https://pvs.iub.gov.lv/statistic2/showList/notice_concluded_contract/1427835600..1435697999/03452000-3"/>
    <hyperlink ref="K17" r:id="rId33" display="https://pvs.iub.gov.lv/statistic2/showList/notice_concluded_contract/1427835600..1435697999/03200000-3"/>
    <hyperlink ref="O19" r:id="rId34" display="https://pvs.iub.gov.lv/statistic2/showList/notice_concluded_contract/1427835600..1435697999/03419000-0"/>
    <hyperlink ref="O20" r:id="rId35" display="https://pvs.iub.gov.lv/statistic2/showList/notice_concluded_contract/1427835600..1435697999/03117000-4"/>
    <hyperlink ref="K18" r:id="rId36" display="https://pvs.iub.gov.lv/statistic2/showList/notice_concluded_contract/1427835600..1435697999/03100000-2"/>
    <hyperlink ref="K19" r:id="rId37" display="https://pvs.iub.gov.lv/statistic2/showList/notice_concluded_contract/1427835600..1435697999/03000000-1"/>
    <hyperlink ref="O21" r:id="rId38" display="https://pvs.iub.gov.lv/statistic2/showList/notice_concluded_contract/1427835600..1435697999/03451000-6"/>
    <hyperlink ref="K20" r:id="rId39" display="https://pvs.iub.gov.lv/statistic2/showList/notice_concluded_contract/1427835600..1435697999/03143000-5"/>
    <hyperlink ref="K21" r:id="rId40" display="https://pvs.iub.gov.lv/statistic2/showList/notice_concluded_contract/1427835600..1435697999/03131100-9"/>
    <hyperlink ref="K22" r:id="rId41" display="https://pvs.iub.gov.lv/statistic2/showList/notice_concluded_contract/1427835600..1435697999/03310000-5"/>
    <hyperlink ref="K23" r:id="rId42" display="https://pvs.iub.gov.lv/statistic2/showList/notice_concluded_contract/1427835600..1435697999/03300000-2"/>
    <hyperlink ref="K24" r:id="rId43" display="https://pvs.iub.gov.lv/statistic2/showList/notice_concluded_contract/1427835600..1435697999/03121000-5"/>
    <hyperlink ref="O22" r:id="rId44" display="https://pvs.iub.gov.lv/statistic2/showList/notice_concluded_contract/1427835600..1435697999/03417000-6"/>
    <hyperlink ref="K25" r:id="rId45" display="https://pvs.iub.gov.lv/statistic2/showList/notice_concluded_contract/1427835600..1435697999/03110000-5"/>
    <hyperlink ref="O23" r:id="rId46" display="https://pvs.iub.gov.lv/statistic2/showList/notice_concluded_contract/1427835600..1435697999/03114000-3"/>
    <hyperlink ref="O24" r:id="rId47" display="https://pvs.iub.gov.lv/statistic2/showList/notice_concluded_contract/1427835600..1435697999/03410000-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lastPrinted>2016-05-12T11:29:31Z</cp:lastPrinted>
  <dcterms:created xsi:type="dcterms:W3CDTF">2015-01-16T10:04:24Z</dcterms:created>
  <dcterms:modified xsi:type="dcterms:W3CDTF">2016-05-12T11:29:57Z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