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2020\Rezultāti-2020\"/>
    </mc:Choice>
  </mc:AlternateContent>
  <xr:revisionPtr revIDLastSave="0" documentId="13_ncr:1_{C52C7906-1EE5-4EA1-8807-044BEBD83FB9}" xr6:coauthVersionLast="46" xr6:coauthVersionMax="46" xr10:uidLastSave="{00000000-0000-0000-0000-000000000000}"/>
  <bookViews>
    <workbookView xWindow="-120" yWindow="-120" windowWidth="29040" windowHeight="17640" xr2:uid="{0DECAE92-860A-4739-9EAE-09DF03DE3C8A}"/>
  </bookViews>
  <sheets>
    <sheet name="Rezultātu-publikācija-2020-gad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H25" i="1"/>
  <c r="H24" i="1"/>
  <c r="H23" i="1"/>
  <c r="G25" i="1"/>
  <c r="G24" i="1"/>
  <c r="G23" i="1"/>
  <c r="H19" i="1"/>
  <c r="H18" i="1"/>
  <c r="H17" i="1"/>
  <c r="G19" i="1"/>
  <c r="G18" i="1"/>
  <c r="G17" i="1"/>
  <c r="H13" i="1"/>
  <c r="H12" i="1"/>
  <c r="H11" i="1"/>
  <c r="G13" i="1"/>
  <c r="G12" i="1"/>
  <c r="G11" i="1"/>
  <c r="D27" i="1"/>
  <c r="C27" i="1"/>
  <c r="D21" i="1"/>
  <c r="C21" i="1"/>
  <c r="D15" i="1"/>
  <c r="C15" i="1"/>
  <c r="D9" i="1"/>
  <c r="C9" i="1"/>
  <c r="D34" i="1"/>
  <c r="C34" i="1"/>
  <c r="F34" i="1"/>
  <c r="E34" i="1"/>
  <c r="D43" i="1"/>
  <c r="C43" i="1"/>
  <c r="D41" i="1"/>
  <c r="C41" i="1"/>
  <c r="D39" i="1"/>
  <c r="C39" i="1"/>
  <c r="F9" i="1" l="1"/>
  <c r="E9" i="1"/>
  <c r="F15" i="1"/>
  <c r="E15" i="1"/>
  <c r="F21" i="1"/>
  <c r="E21" i="1"/>
  <c r="F27" i="1"/>
  <c r="E27" i="1"/>
  <c r="H21" i="1" l="1"/>
  <c r="G21" i="1"/>
  <c r="H15" i="1"/>
  <c r="G15" i="1"/>
  <c r="E7" i="1"/>
  <c r="E26" i="1" s="1"/>
  <c r="F7" i="1"/>
  <c r="F32" i="1" s="1"/>
  <c r="H7" i="1" l="1"/>
  <c r="H9" i="1"/>
  <c r="G7" i="1"/>
  <c r="C32" i="1"/>
  <c r="C26" i="1"/>
  <c r="C20" i="1"/>
  <c r="G9" i="1"/>
  <c r="D20" i="1"/>
  <c r="D26" i="1"/>
  <c r="D32" i="1"/>
  <c r="E32" i="1"/>
  <c r="E20" i="1"/>
  <c r="F20" i="1"/>
  <c r="F26" i="1"/>
</calcChain>
</file>

<file path=xl/sharedStrings.xml><?xml version="1.0" encoding="utf-8"?>
<sst xmlns="http://schemas.openxmlformats.org/spreadsheetml/2006/main" count="53" uniqueCount="29">
  <si>
    <t>Pārskata periods</t>
  </si>
  <si>
    <t>Dati</t>
  </si>
  <si>
    <t xml:space="preserve">Īpatsvats (%) </t>
  </si>
  <si>
    <t>Rezultātu paziņo-jumu skaits</t>
  </si>
  <si>
    <t xml:space="preserve">Kopējā noslēgtā līgumsumma (EUR bez PVN) </t>
  </si>
  <si>
    <t>Sabiedrisko pakalpojumu sniedzēju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</si>
  <si>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</si>
  <si>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</si>
  <si>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</si>
  <si>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</si>
  <si>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</si>
  <si>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</si>
  <si>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Saistībā ar norādi par ES fondiem</t>
  </si>
  <si>
    <r>
      <t>Kopējais īpatsvars ar norādi par ES fondiem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</si>
  <si>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</si>
  <si>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t>Norāde par centralizētu iepirkumu</t>
  </si>
  <si>
    <r>
      <t>Kopējais īpatsvars centralizētie iepirkumi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</si>
  <si>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* iepirkumi ar paredzamo līgumcenu, kas ir vienāda ar MK noteiktajām līgumcenu robežvērtībām vai lielāka par to</t>
  </si>
  <si>
    <t>2019. gada attiecīgā perioda dati</t>
  </si>
  <si>
    <t>Rezultātu paziņojumu skaitu veido - Paziņojums par līguma slēgšanas tiesību piešķiršanu - sabiedriskie pakalpojumi, Paziņojums par metu konkursa rezultātiem - sabiedriskie pakalpojumi un Paziņojums par sociālajiem un citiem īpašiem pakalpojumiem - paziņojums par līguma slēgšanas tiesību piešķiršanu (sabiedriskie pakalpojumi)</t>
  </si>
  <si>
    <t>2. pielikuma pakalpojumi</t>
  </si>
  <si>
    <t>Kopējā līgumsumma attiecībā uz sociālo atbildību</t>
  </si>
  <si>
    <t>Inovatīvo risinājumu iepirkumu kopējā līgumsumma</t>
  </si>
  <si>
    <t xml:space="preserve">Sabiedrisko pakalpojumu sniedzēju iepirkumu likuma publikāciju statistikas rādītāji </t>
  </si>
  <si>
    <r>
      <t>Kopējais īpatsvars, piemērojot vides aizsardzības prasības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</si>
  <si>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 xml:space="preserve">Kopējā noslēgtā līgumsumma (EUR bez PVN** </t>
  </si>
  <si>
    <t xml:space="preserve">Kopējā noslēgtā līgumsumma (EUR bez PVN)** </t>
  </si>
  <si>
    <t>** neiekļaujot līgumus vispārīgās vienošanās ietvaros</t>
  </si>
  <si>
    <t>Aktualizēts: 09.02.2021.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</si>
</sst>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2" tint="-0.24997711111789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/>
    <xf numFmtId="0" fontId="2" fillId="0" borderId="5" xfId="0" applyFont="1" applyBorder="1"/>
    <xf numFmtId="3" fontId="3" fillId="4" borderId="6" xfId="0" applyNumberFormat="1" applyFont="1" applyFill="1" applyBorder="1"/>
    <xf numFmtId="3" fontId="3" fillId="0" borderId="6" xfId="0" applyNumberFormat="1" applyFont="1" applyBorder="1"/>
    <xf numFmtId="3" fontId="3" fillId="0" borderId="5" xfId="0" applyNumberFormat="1" applyFont="1" applyBorder="1"/>
    <xf numFmtId="164" fontId="2" fillId="0" borderId="5" xfId="0" applyNumberFormat="1" applyFont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0" fontId="5" fillId="0" borderId="1" xfId="0" applyFont="1" applyBorder="1"/>
    <xf numFmtId="0" fontId="2" fillId="0" borderId="6" xfId="0" applyFont="1" applyBorder="1"/>
    <xf numFmtId="0" fontId="6" fillId="0" borderId="6" xfId="0" applyFont="1" applyBorder="1"/>
    <xf numFmtId="3" fontId="6" fillId="0" borderId="6" xfId="0" applyNumberFormat="1" applyFont="1" applyBorder="1"/>
    <xf numFmtId="164" fontId="2" fillId="0" borderId="6" xfId="0" applyNumberFormat="1" applyFont="1" applyBorder="1"/>
    <xf numFmtId="0" fontId="2" fillId="2" borderId="4" xfId="0" applyFont="1" applyFill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3" fontId="2" fillId="4" borderId="7" xfId="0" applyNumberFormat="1" applyFont="1" applyFill="1" applyBorder="1"/>
    <xf numFmtId="3" fontId="2" fillId="0" borderId="7" xfId="0" applyNumberFormat="1" applyFont="1" applyBorder="1"/>
    <xf numFmtId="164" fontId="2" fillId="0" borderId="7" xfId="0" applyNumberFormat="1" applyFont="1" applyBorder="1"/>
    <xf numFmtId="0" fontId="2" fillId="4" borderId="0" xfId="0" applyFont="1" applyFill="1"/>
    <xf numFmtId="0" fontId="4" fillId="4" borderId="0" xfId="0" applyFont="1" applyFill="1"/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3" fontId="2" fillId="0" borderId="5" xfId="0" applyNumberFormat="1" applyFont="1" applyBorder="1"/>
    <xf numFmtId="0" fontId="2" fillId="5" borderId="2" xfId="0" applyFont="1" applyFill="1" applyBorder="1" applyAlignment="1">
      <alignment horizontal="right"/>
    </xf>
    <xf numFmtId="0" fontId="2" fillId="5" borderId="3" xfId="0" applyFont="1" applyFill="1" applyBorder="1"/>
    <xf numFmtId="3" fontId="2" fillId="5" borderId="3" xfId="0" applyNumberFormat="1" applyFont="1" applyFill="1" applyBorder="1"/>
    <xf numFmtId="164" fontId="2" fillId="5" borderId="3" xfId="0" applyNumberFormat="1" applyFont="1" applyFill="1" applyBorder="1"/>
    <xf numFmtId="164" fontId="2" fillId="5" borderId="4" xfId="0" applyNumberFormat="1" applyFont="1" applyFill="1" applyBorder="1"/>
    <xf numFmtId="3" fontId="2" fillId="4" borderId="6" xfId="0" applyNumberFormat="1" applyFont="1" applyFill="1" applyBorder="1"/>
    <xf numFmtId="3" fontId="2" fillId="0" borderId="6" xfId="0" applyNumberFormat="1" applyFont="1" applyBorder="1"/>
    <xf numFmtId="9" fontId="4" fillId="4" borderId="0" xfId="0" applyNumberFormat="1" applyFont="1" applyFill="1"/>
    <xf numFmtId="0" fontId="2" fillId="4" borderId="2" xfId="0" applyFont="1" applyFill="1" applyBorder="1" applyAlignment="1">
      <alignment horizontal="right"/>
    </xf>
    <xf numFmtId="1" fontId="4" fillId="4" borderId="0" xfId="0" applyNumberFormat="1" applyFont="1" applyFill="1"/>
    <xf numFmtId="0" fontId="2" fillId="6" borderId="1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right"/>
    </xf>
    <xf numFmtId="0" fontId="2" fillId="0" borderId="8" xfId="0" applyFont="1" applyBorder="1"/>
    <xf numFmtId="3" fontId="2" fillId="0" borderId="8" xfId="0" applyNumberFormat="1" applyFont="1" applyBorder="1"/>
    <xf numFmtId="164" fontId="2" fillId="0" borderId="8" xfId="0" applyNumberFormat="1" applyFont="1" applyBorder="1"/>
    <xf numFmtId="0" fontId="2" fillId="7" borderId="1" xfId="0" applyFont="1" applyFill="1" applyBorder="1" applyAlignment="1">
      <alignment wrapText="1"/>
    </xf>
    <xf numFmtId="9" fontId="4" fillId="0" borderId="0" xfId="0" applyNumberFormat="1" applyFont="1"/>
    <xf numFmtId="0" fontId="2" fillId="9" borderId="1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right"/>
    </xf>
    <xf numFmtId="0" fontId="2" fillId="10" borderId="1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right"/>
    </xf>
    <xf numFmtId="0" fontId="2" fillId="12" borderId="8" xfId="0" applyFont="1" applyFill="1" applyBorder="1" applyAlignment="1">
      <alignment horizontal="right"/>
    </xf>
    <xf numFmtId="0" fontId="2" fillId="13" borderId="1" xfId="0" applyFont="1" applyFill="1" applyBorder="1" applyAlignment="1">
      <alignment wrapText="1"/>
    </xf>
    <xf numFmtId="0" fontId="0" fillId="13" borderId="1" xfId="0" applyFill="1" applyBorder="1"/>
    <xf numFmtId="164" fontId="0" fillId="13" borderId="1" xfId="0" applyNumberFormat="1" applyFill="1" applyBorder="1"/>
    <xf numFmtId="165" fontId="0" fillId="13" borderId="1" xfId="0" applyNumberFormat="1" applyFill="1" applyBorder="1"/>
    <xf numFmtId="0" fontId="0" fillId="14" borderId="1" xfId="0" applyFill="1" applyBorder="1"/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0" fontId="0" fillId="0" borderId="1" xfId="0" applyBorder="1"/>
    <xf numFmtId="0" fontId="6" fillId="16" borderId="5" xfId="0" applyFont="1" applyFill="1" applyBorder="1" applyAlignment="1">
      <alignment horizontal="left"/>
    </xf>
    <xf numFmtId="3" fontId="6" fillId="16" borderId="5" xfId="0" applyNumberFormat="1" applyFont="1" applyFill="1" applyBorder="1"/>
    <xf numFmtId="3" fontId="6" fillId="16" borderId="1" xfId="0" applyNumberFormat="1" applyFont="1" applyFill="1" applyBorder="1"/>
    <xf numFmtId="165" fontId="2" fillId="0" borderId="1" xfId="0" applyNumberFormat="1" applyFont="1" applyBorder="1"/>
    <xf numFmtId="0" fontId="2" fillId="2" borderId="5" xfId="0" applyFont="1" applyFill="1" applyBorder="1"/>
    <xf numFmtId="3" fontId="2" fillId="2" borderId="5" xfId="0" applyNumberFormat="1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3" fontId="6" fillId="0" borderId="5" xfId="0" applyNumberFormat="1" applyFont="1" applyBorder="1"/>
    <xf numFmtId="0" fontId="3" fillId="9" borderId="7" xfId="0" applyFont="1" applyFill="1" applyBorder="1" applyAlignment="1">
      <alignment horizontal="left" wrapText="1"/>
    </xf>
    <xf numFmtId="164" fontId="2" fillId="10" borderId="7" xfId="0" applyNumberFormat="1" applyFont="1" applyFill="1" applyBorder="1"/>
    <xf numFmtId="165" fontId="2" fillId="10" borderId="7" xfId="0" applyNumberFormat="1" applyFont="1" applyFill="1" applyBorder="1"/>
    <xf numFmtId="0" fontId="2" fillId="11" borderId="7" xfId="0" applyFont="1" applyFill="1" applyBorder="1"/>
    <xf numFmtId="0" fontId="2" fillId="11" borderId="1" xfId="0" applyFont="1" applyFill="1" applyBorder="1"/>
    <xf numFmtId="0" fontId="3" fillId="6" borderId="1" xfId="0" applyFont="1" applyFill="1" applyBorder="1" applyAlignment="1">
      <alignment horizontal="left" wrapText="1"/>
    </xf>
    <xf numFmtId="164" fontId="0" fillId="7" borderId="1" xfId="0" applyNumberFormat="1" applyFill="1" applyBorder="1"/>
    <xf numFmtId="165" fontId="0" fillId="7" borderId="1" xfId="0" applyNumberFormat="1" applyFill="1" applyBorder="1"/>
    <xf numFmtId="0" fontId="0" fillId="8" borderId="1" xfId="0" applyFill="1" applyBorder="1"/>
    <xf numFmtId="0" fontId="3" fillId="1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0" fillId="13" borderId="7" xfId="0" applyNumberFormat="1" applyFill="1" applyBorder="1"/>
    <xf numFmtId="0" fontId="0" fillId="0" borderId="8" xfId="0" applyBorder="1"/>
    <xf numFmtId="0" fontId="1" fillId="9" borderId="7" xfId="0" applyFont="1" applyFill="1" applyBorder="1" applyAlignment="1">
      <alignment horizontal="left" wrapText="1"/>
    </xf>
    <xf numFmtId="0" fontId="2" fillId="10" borderId="7" xfId="0" applyFont="1" applyFill="1" applyBorder="1"/>
    <xf numFmtId="0" fontId="1" fillId="6" borderId="1" xfId="0" applyFont="1" applyFill="1" applyBorder="1" applyAlignment="1">
      <alignment horizontal="left" wrapText="1"/>
    </xf>
    <xf numFmtId="0" fontId="0" fillId="7" borderId="1" xfId="0" applyFill="1" applyBorder="1"/>
    <xf numFmtId="164" fontId="0" fillId="7" borderId="7" xfId="0" applyNumberFormat="1" applyFill="1" applyBorder="1"/>
    <xf numFmtId="0" fontId="2" fillId="0" borderId="0" xfId="0" applyFont="1" applyAlignment="1"/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 wrapText="1"/>
    </xf>
    <xf numFmtId="0" fontId="3" fillId="15" borderId="3" xfId="0" applyFont="1" applyFill="1" applyBorder="1" applyAlignment="1">
      <alignment horizontal="center" wrapText="1"/>
    </xf>
    <xf numFmtId="0" fontId="3" fillId="15" borderId="4" xfId="0" applyFont="1" applyFill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C0FC2-6900-4933-885D-3BE7B9855508}">
  <dimension ref="A1:N52"/>
  <sheetViews>
    <sheetView tabSelected="1" topLeftCell="A28" workbookViewId="0">
      <selection activeCell="A3" sqref="A3"/>
    </sheetView>
  </sheetViews>
  <sheetFormatPr defaultRowHeight="15" x14ac:dyDescent="0.25"/>
  <cols>
    <col min="1" max="1" width="35.5703125" customWidth="1"/>
    <col min="2" max="2" width="7.85546875" customWidth="1"/>
    <col min="3" max="3" width="8" customWidth="1"/>
    <col min="4" max="4" width="12.5703125" bestFit="1" customWidth="1"/>
    <col min="5" max="5" width="8.7109375" customWidth="1"/>
    <col min="6" max="6" width="13.140625" customWidth="1"/>
    <col min="7" max="7" width="8.42578125" customWidth="1"/>
    <col min="8" max="8" width="12.28515625" bestFit="1" customWidth="1"/>
    <col min="9" max="10" width="10.85546875" bestFit="1" customWidth="1"/>
    <col min="12" max="12" width="10" bestFit="1" customWidth="1"/>
  </cols>
  <sheetData>
    <row r="1" spans="1:12" ht="15.75" x14ac:dyDescent="0.25">
      <c r="A1" s="95" t="s">
        <v>23</v>
      </c>
      <c r="B1" s="95"/>
      <c r="C1" s="95"/>
      <c r="D1" s="95"/>
      <c r="E1" s="95"/>
      <c r="F1" s="95"/>
      <c r="G1" s="95"/>
    </row>
    <row r="2" spans="1:12" s="1" customFormat="1" ht="12.75" x14ac:dyDescent="0.2"/>
    <row r="3" spans="1:12" s="1" customFormat="1" ht="12.75" x14ac:dyDescent="0.2">
      <c r="A3" s="1" t="s">
        <v>28</v>
      </c>
    </row>
    <row r="4" spans="1:12" s="1" customFormat="1" ht="12.75" x14ac:dyDescent="0.2">
      <c r="A4" s="96"/>
      <c r="B4" s="97" t="s">
        <v>0</v>
      </c>
      <c r="C4" s="98" t="s">
        <v>1</v>
      </c>
      <c r="D4" s="98"/>
      <c r="E4" s="99" t="s">
        <v>18</v>
      </c>
      <c r="F4" s="99"/>
      <c r="G4" s="97" t="s">
        <v>2</v>
      </c>
      <c r="H4" s="97"/>
    </row>
    <row r="5" spans="1:12" s="1" customFormat="1" ht="63.75" x14ac:dyDescent="0.2">
      <c r="A5" s="96"/>
      <c r="B5" s="97"/>
      <c r="C5" s="2" t="s">
        <v>3</v>
      </c>
      <c r="D5" s="2" t="s">
        <v>25</v>
      </c>
      <c r="E5" s="2" t="s">
        <v>3</v>
      </c>
      <c r="F5" s="2" t="s">
        <v>26</v>
      </c>
      <c r="G5" s="2" t="s">
        <v>3</v>
      </c>
      <c r="H5" s="2" t="s">
        <v>4</v>
      </c>
    </row>
    <row r="6" spans="1:12" s="1" customFormat="1" ht="12.75" x14ac:dyDescent="0.2">
      <c r="A6" s="102" t="s">
        <v>5</v>
      </c>
      <c r="B6" s="103"/>
      <c r="C6" s="103"/>
      <c r="D6" s="103"/>
      <c r="E6" s="103"/>
      <c r="F6" s="103"/>
      <c r="G6" s="103"/>
      <c r="H6" s="104"/>
      <c r="K6" s="3"/>
    </row>
    <row r="7" spans="1:12" s="1" customFormat="1" ht="12.75" x14ac:dyDescent="0.2">
      <c r="A7" s="4" t="s">
        <v>6</v>
      </c>
      <c r="B7" s="5">
        <v>2020</v>
      </c>
      <c r="C7" s="7">
        <f>C9+C34</f>
        <v>104</v>
      </c>
      <c r="D7" s="6">
        <f>D9+D34</f>
        <v>233906177</v>
      </c>
      <c r="E7" s="7">
        <f>E9</f>
        <v>138</v>
      </c>
      <c r="F7" s="8">
        <f>F9</f>
        <v>590329018</v>
      </c>
      <c r="G7" s="9">
        <f>(C7-E7)/E7*100</f>
        <v>-24.637681159420293</v>
      </c>
      <c r="H7" s="9">
        <f>(D7-F7)/F7*100</f>
        <v>-60.376981332806508</v>
      </c>
      <c r="K7" s="3"/>
    </row>
    <row r="8" spans="1:12" s="1" customFormat="1" ht="12.75" x14ac:dyDescent="0.2">
      <c r="A8" s="10" t="s">
        <v>7</v>
      </c>
      <c r="B8" s="11"/>
      <c r="C8" s="12"/>
      <c r="D8" s="13"/>
      <c r="E8" s="13"/>
      <c r="F8" s="12"/>
      <c r="G8" s="14"/>
      <c r="H8" s="15"/>
      <c r="K8" s="3"/>
    </row>
    <row r="9" spans="1:12" s="1" customFormat="1" ht="12.75" x14ac:dyDescent="0.2">
      <c r="A9" s="16" t="s">
        <v>8</v>
      </c>
      <c r="B9" s="17">
        <v>2020</v>
      </c>
      <c r="C9" s="18">
        <f>C11+C12+C13</f>
        <v>101</v>
      </c>
      <c r="D9" s="19">
        <f>D11+D12+D13</f>
        <v>231650014</v>
      </c>
      <c r="E9" s="19">
        <f>E11+E12+E13</f>
        <v>138</v>
      </c>
      <c r="F9" s="19">
        <f>F11+F12+F13</f>
        <v>590329018</v>
      </c>
      <c r="G9" s="20">
        <f>(C9-E9)/E9*100</f>
        <v>-26.811594202898554</v>
      </c>
      <c r="H9" s="20">
        <f>(D9-F9)/F9*100</f>
        <v>-60.759168711574333</v>
      </c>
      <c r="K9" s="3"/>
    </row>
    <row r="10" spans="1:12" s="1" customFormat="1" ht="12.75" x14ac:dyDescent="0.2">
      <c r="A10" s="10" t="s">
        <v>7</v>
      </c>
      <c r="B10" s="11"/>
      <c r="C10" s="12"/>
      <c r="D10" s="13"/>
      <c r="E10" s="13"/>
      <c r="F10" s="13"/>
      <c r="G10" s="13"/>
      <c r="H10" s="21"/>
      <c r="K10" s="3"/>
    </row>
    <row r="11" spans="1:12" s="1" customFormat="1" ht="12.75" x14ac:dyDescent="0.2">
      <c r="A11" s="22" t="s">
        <v>9</v>
      </c>
      <c r="B11" s="23">
        <v>2020</v>
      </c>
      <c r="C11" s="29">
        <v>17</v>
      </c>
      <c r="D11" s="30">
        <v>123483085</v>
      </c>
      <c r="E11" s="23">
        <v>19</v>
      </c>
      <c r="F11" s="24">
        <v>108061425</v>
      </c>
      <c r="G11" s="26">
        <f t="shared" ref="G11:H13" si="0">(C11-E11)/E11*100</f>
        <v>-10.526315789473683</v>
      </c>
      <c r="H11" s="26">
        <f t="shared" si="0"/>
        <v>14.271198070911984</v>
      </c>
      <c r="J11" s="27"/>
      <c r="K11" s="28"/>
      <c r="L11" s="27"/>
    </row>
    <row r="12" spans="1:12" s="1" customFormat="1" ht="12.75" x14ac:dyDescent="0.2">
      <c r="A12" s="22" t="s">
        <v>10</v>
      </c>
      <c r="B12" s="29">
        <v>2020</v>
      </c>
      <c r="C12" s="29">
        <v>50</v>
      </c>
      <c r="D12" s="30">
        <v>72956985</v>
      </c>
      <c r="E12" s="29">
        <v>77</v>
      </c>
      <c r="F12" s="30">
        <v>420292787</v>
      </c>
      <c r="G12" s="31">
        <f t="shared" si="0"/>
        <v>-35.064935064935064</v>
      </c>
      <c r="H12" s="31">
        <f t="shared" si="0"/>
        <v>-82.641390179270431</v>
      </c>
      <c r="J12" s="27"/>
      <c r="K12" s="28"/>
      <c r="L12" s="27"/>
    </row>
    <row r="13" spans="1:12" s="1" customFormat="1" ht="12.75" x14ac:dyDescent="0.2">
      <c r="A13" s="32" t="s">
        <v>11</v>
      </c>
      <c r="B13" s="5">
        <v>2020</v>
      </c>
      <c r="C13" s="29">
        <v>34</v>
      </c>
      <c r="D13" s="30">
        <v>35209944</v>
      </c>
      <c r="E13" s="5">
        <v>42</v>
      </c>
      <c r="F13" s="33">
        <v>61974806</v>
      </c>
      <c r="G13" s="9">
        <f t="shared" si="0"/>
        <v>-19.047619047619047</v>
      </c>
      <c r="H13" s="9">
        <f t="shared" si="0"/>
        <v>-43.186681375009059</v>
      </c>
      <c r="J13" s="27"/>
      <c r="K13" s="28"/>
      <c r="L13" s="27"/>
    </row>
    <row r="14" spans="1:12" s="1" customFormat="1" ht="12.75" x14ac:dyDescent="0.2">
      <c r="A14" s="34"/>
      <c r="B14" s="35"/>
      <c r="C14" s="35"/>
      <c r="D14" s="36"/>
      <c r="E14" s="36"/>
      <c r="F14" s="36"/>
      <c r="G14" s="37"/>
      <c r="H14" s="38"/>
      <c r="J14" s="27"/>
      <c r="K14" s="28"/>
      <c r="L14" s="27"/>
    </row>
    <row r="15" spans="1:12" s="1" customFormat="1" ht="15.75" x14ac:dyDescent="0.25">
      <c r="A15" s="89" t="s">
        <v>12</v>
      </c>
      <c r="B15" s="17">
        <v>2020</v>
      </c>
      <c r="C15" s="17">
        <f>C17+C18+C19</f>
        <v>27</v>
      </c>
      <c r="D15" s="39">
        <f>D17+D18+D19</f>
        <v>132292776</v>
      </c>
      <c r="E15" s="40">
        <f>E17+E18+E19</f>
        <v>28</v>
      </c>
      <c r="F15" s="40">
        <f>F17+F18+F19</f>
        <v>94082554</v>
      </c>
      <c r="G15" s="20">
        <f t="shared" ref="G15:H15" si="1">(C15-E15)/E15*100</f>
        <v>-3.5714285714285712</v>
      </c>
      <c r="H15" s="20">
        <f t="shared" si="1"/>
        <v>40.613504178468624</v>
      </c>
      <c r="J15" s="27"/>
      <c r="K15" s="41"/>
      <c r="L15" s="27"/>
    </row>
    <row r="16" spans="1:12" s="1" customFormat="1" ht="12.75" x14ac:dyDescent="0.2">
      <c r="A16" s="42" t="s">
        <v>7</v>
      </c>
      <c r="B16" s="11"/>
      <c r="C16" s="12"/>
      <c r="D16" s="13"/>
      <c r="E16" s="13"/>
      <c r="F16" s="13"/>
      <c r="G16" s="13"/>
      <c r="H16" s="21"/>
      <c r="J16" s="27"/>
      <c r="K16" s="43"/>
      <c r="L16" s="27"/>
    </row>
    <row r="17" spans="1:12" s="1" customFormat="1" ht="12.75" x14ac:dyDescent="0.2">
      <c r="A17" s="51" t="s">
        <v>9</v>
      </c>
      <c r="B17" s="23">
        <v>2020</v>
      </c>
      <c r="C17" s="29">
        <v>15</v>
      </c>
      <c r="D17" s="30">
        <v>111697648</v>
      </c>
      <c r="E17" s="23">
        <v>16</v>
      </c>
      <c r="F17" s="24">
        <v>86493486</v>
      </c>
      <c r="G17" s="26">
        <f t="shared" ref="G17:H19" si="2">(C17-E17)/E17*100</f>
        <v>-6.25</v>
      </c>
      <c r="H17" s="26">
        <f t="shared" si="2"/>
        <v>29.139953961388493</v>
      </c>
      <c r="J17" s="27"/>
      <c r="K17" s="43"/>
      <c r="L17" s="27"/>
    </row>
    <row r="18" spans="1:12" s="1" customFormat="1" ht="12.75" x14ac:dyDescent="0.2">
      <c r="A18" s="51" t="s">
        <v>10</v>
      </c>
      <c r="B18" s="29">
        <v>2020</v>
      </c>
      <c r="C18" s="29">
        <v>5</v>
      </c>
      <c r="D18" s="30">
        <v>17344890</v>
      </c>
      <c r="E18" s="29">
        <v>8</v>
      </c>
      <c r="F18" s="30">
        <v>7569568</v>
      </c>
      <c r="G18" s="31">
        <f t="shared" si="2"/>
        <v>-37.5</v>
      </c>
      <c r="H18" s="31">
        <f t="shared" si="2"/>
        <v>129.13976068383295</v>
      </c>
      <c r="J18" s="27"/>
      <c r="K18" s="43"/>
      <c r="L18" s="27"/>
    </row>
    <row r="19" spans="1:12" s="1" customFormat="1" ht="13.5" thickBot="1" x14ac:dyDescent="0.25">
      <c r="A19" s="52" t="s">
        <v>11</v>
      </c>
      <c r="B19" s="46">
        <v>2020</v>
      </c>
      <c r="C19" s="46">
        <v>7</v>
      </c>
      <c r="D19" s="47">
        <v>3250238</v>
      </c>
      <c r="E19" s="46">
        <v>4</v>
      </c>
      <c r="F19" s="47">
        <v>19500</v>
      </c>
      <c r="G19" s="48">
        <f t="shared" si="2"/>
        <v>75</v>
      </c>
      <c r="H19" s="48">
        <f t="shared" si="2"/>
        <v>16567.887179487177</v>
      </c>
      <c r="J19" s="27"/>
      <c r="K19" s="43"/>
      <c r="L19" s="27"/>
    </row>
    <row r="20" spans="1:12" s="1" customFormat="1" ht="38.25" x14ac:dyDescent="0.2">
      <c r="A20" s="53" t="s">
        <v>13</v>
      </c>
      <c r="B20" s="90">
        <v>2020</v>
      </c>
      <c r="C20" s="77">
        <f>C15/C7*100</f>
        <v>25.961538461538463</v>
      </c>
      <c r="D20" s="78">
        <f>D15/D7*100</f>
        <v>56.558051478905583</v>
      </c>
      <c r="E20" s="78">
        <f>E15/E7*100</f>
        <v>20.289855072463769</v>
      </c>
      <c r="F20" s="78">
        <f>F15/F7*100</f>
        <v>15.937308031840644</v>
      </c>
      <c r="G20" s="79"/>
      <c r="H20" s="80"/>
      <c r="J20" s="27"/>
      <c r="K20" s="41"/>
      <c r="L20" s="27"/>
    </row>
    <row r="21" spans="1:12" s="1" customFormat="1" ht="31.5" x14ac:dyDescent="0.25">
      <c r="A21" s="91" t="s">
        <v>14</v>
      </c>
      <c r="B21" s="5">
        <v>2020</v>
      </c>
      <c r="C21" s="29">
        <f>C23+C24+C25</f>
        <v>12</v>
      </c>
      <c r="D21" s="30">
        <f>D23+D24+D25</f>
        <v>17261895</v>
      </c>
      <c r="E21" s="33">
        <f>E23+E24+E25</f>
        <v>16</v>
      </c>
      <c r="F21" s="33">
        <f>F23+F24+F25</f>
        <v>65306810</v>
      </c>
      <c r="G21" s="9">
        <f>(C21-E21)/E21*100</f>
        <v>-25</v>
      </c>
      <c r="H21" s="9">
        <f>(D21-F21)/F21*100</f>
        <v>-73.568001560633562</v>
      </c>
      <c r="K21" s="50"/>
    </row>
    <row r="22" spans="1:12" s="1" customFormat="1" ht="12.75" x14ac:dyDescent="0.2">
      <c r="A22" s="42" t="s">
        <v>7</v>
      </c>
      <c r="B22" s="11"/>
      <c r="C22" s="12"/>
      <c r="D22" s="13"/>
      <c r="E22" s="13"/>
      <c r="F22" s="13"/>
      <c r="G22" s="13"/>
      <c r="H22" s="21"/>
      <c r="K22" s="50"/>
    </row>
    <row r="23" spans="1:12" s="1" customFormat="1" ht="12.75" x14ac:dyDescent="0.2">
      <c r="A23" s="44" t="s">
        <v>9</v>
      </c>
      <c r="B23" s="23">
        <v>2020</v>
      </c>
      <c r="C23" s="29">
        <v>2</v>
      </c>
      <c r="D23" s="30">
        <v>682894</v>
      </c>
      <c r="E23" s="23">
        <v>4</v>
      </c>
      <c r="F23" s="25">
        <v>43870001</v>
      </c>
      <c r="G23" s="26">
        <f t="shared" ref="G23:H25" si="3">(C23-E23)/E23*100</f>
        <v>-50</v>
      </c>
      <c r="H23" s="26">
        <f t="shared" si="3"/>
        <v>-98.443369080388209</v>
      </c>
      <c r="K23" s="50"/>
    </row>
    <row r="24" spans="1:12" s="1" customFormat="1" ht="12.75" x14ac:dyDescent="0.2">
      <c r="A24" s="44" t="s">
        <v>10</v>
      </c>
      <c r="B24" s="29">
        <v>2020</v>
      </c>
      <c r="C24" s="29">
        <v>4</v>
      </c>
      <c r="D24" s="30">
        <v>8107798</v>
      </c>
      <c r="E24" s="29">
        <v>10</v>
      </c>
      <c r="F24" s="30">
        <v>15705839</v>
      </c>
      <c r="G24" s="31">
        <f t="shared" si="3"/>
        <v>-60</v>
      </c>
      <c r="H24" s="31">
        <f t="shared" si="3"/>
        <v>-48.377173610400561</v>
      </c>
      <c r="K24" s="50"/>
    </row>
    <row r="25" spans="1:12" s="1" customFormat="1" ht="13.5" thickBot="1" x14ac:dyDescent="0.25">
      <c r="A25" s="45" t="s">
        <v>11</v>
      </c>
      <c r="B25" s="46">
        <v>2020</v>
      </c>
      <c r="C25" s="46">
        <v>6</v>
      </c>
      <c r="D25" s="47">
        <v>8471203</v>
      </c>
      <c r="E25" s="46">
        <v>2</v>
      </c>
      <c r="F25" s="47">
        <v>5730970</v>
      </c>
      <c r="G25" s="48">
        <f t="shared" si="3"/>
        <v>200</v>
      </c>
      <c r="H25" s="48">
        <f t="shared" si="3"/>
        <v>47.814471197720451</v>
      </c>
      <c r="K25" s="50"/>
    </row>
    <row r="26" spans="1:12" ht="39" x14ac:dyDescent="0.25">
      <c r="A26" s="49" t="s">
        <v>24</v>
      </c>
      <c r="B26" s="92">
        <v>2020</v>
      </c>
      <c r="C26" s="93">
        <f>C21/C7*100</f>
        <v>11.538461538461538</v>
      </c>
      <c r="D26" s="93">
        <f>D21/D7*100</f>
        <v>7.3798371729191237</v>
      </c>
      <c r="E26" s="83">
        <f>E21/E7*100</f>
        <v>11.594202898550725</v>
      </c>
      <c r="F26" s="82">
        <f>F21/F7*100</f>
        <v>11.06278160291961</v>
      </c>
      <c r="G26" s="84"/>
      <c r="H26" s="84"/>
    </row>
    <row r="27" spans="1:12" ht="31.5" x14ac:dyDescent="0.25">
      <c r="A27" s="54" t="s">
        <v>15</v>
      </c>
      <c r="B27" s="5">
        <v>2020</v>
      </c>
      <c r="C27" s="5">
        <f>C29+C30+C31</f>
        <v>0</v>
      </c>
      <c r="D27" s="33">
        <f>D29+D30+D31</f>
        <v>0</v>
      </c>
      <c r="E27" s="33">
        <f>E29+E30+E31</f>
        <v>0</v>
      </c>
      <c r="F27" s="33">
        <f>F29+F30+F31</f>
        <v>0</v>
      </c>
      <c r="G27" s="9">
        <v>0</v>
      </c>
      <c r="H27" s="9">
        <v>0</v>
      </c>
    </row>
    <row r="28" spans="1:12" ht="12.75" customHeight="1" x14ac:dyDescent="0.25">
      <c r="A28" s="42" t="s">
        <v>7</v>
      </c>
      <c r="B28" s="11"/>
      <c r="C28" s="12"/>
      <c r="D28" s="13"/>
      <c r="E28" s="13"/>
      <c r="F28" s="13"/>
      <c r="G28" s="13"/>
      <c r="H28" s="21"/>
    </row>
    <row r="29" spans="1:12" ht="13.5" customHeight="1" x14ac:dyDescent="0.25">
      <c r="A29" s="55" t="s">
        <v>9</v>
      </c>
      <c r="B29" s="23">
        <v>2020</v>
      </c>
      <c r="C29" s="66">
        <v>0</v>
      </c>
      <c r="D29" s="66">
        <v>0</v>
      </c>
      <c r="E29" s="23">
        <v>0</v>
      </c>
      <c r="F29" s="25">
        <v>0</v>
      </c>
      <c r="G29" s="26">
        <v>0</v>
      </c>
      <c r="H29" s="26">
        <v>0</v>
      </c>
    </row>
    <row r="30" spans="1:12" ht="13.5" customHeight="1" x14ac:dyDescent="0.25">
      <c r="A30" s="55" t="s">
        <v>10</v>
      </c>
      <c r="B30" s="29">
        <v>2020</v>
      </c>
      <c r="C30" s="66">
        <v>0</v>
      </c>
      <c r="D30" s="66">
        <v>0</v>
      </c>
      <c r="E30" s="29">
        <v>0</v>
      </c>
      <c r="F30" s="30">
        <v>0</v>
      </c>
      <c r="G30" s="31">
        <v>0</v>
      </c>
      <c r="H30" s="31">
        <v>0</v>
      </c>
    </row>
    <row r="31" spans="1:12" ht="15.75" thickBot="1" x14ac:dyDescent="0.3">
      <c r="A31" s="56" t="s">
        <v>11</v>
      </c>
      <c r="B31" s="46">
        <v>2020</v>
      </c>
      <c r="C31" s="88">
        <v>0</v>
      </c>
      <c r="D31" s="88">
        <v>0</v>
      </c>
      <c r="E31" s="46">
        <v>0</v>
      </c>
      <c r="F31" s="47">
        <v>0</v>
      </c>
      <c r="G31" s="48">
        <v>0</v>
      </c>
      <c r="H31" s="48">
        <v>0</v>
      </c>
    </row>
    <row r="32" spans="1:12" ht="39" x14ac:dyDescent="0.25">
      <c r="A32" s="57" t="s">
        <v>16</v>
      </c>
      <c r="B32" s="58">
        <v>2020</v>
      </c>
      <c r="C32" s="87">
        <f>C27/C7*100</f>
        <v>0</v>
      </c>
      <c r="D32" s="87">
        <f>D27/D7*100</f>
        <v>0</v>
      </c>
      <c r="E32" s="60">
        <f>E27/E7*100</f>
        <v>0</v>
      </c>
      <c r="F32" s="59">
        <f>F27/F7*100</f>
        <v>0</v>
      </c>
      <c r="G32" s="61"/>
      <c r="H32" s="61"/>
    </row>
    <row r="33" spans="1:8" x14ac:dyDescent="0.25">
      <c r="A33" s="105"/>
      <c r="B33" s="106"/>
      <c r="C33" s="106"/>
      <c r="D33" s="106"/>
      <c r="E33" s="106"/>
      <c r="F33" s="106"/>
      <c r="G33" s="106"/>
      <c r="H33" s="106"/>
    </row>
    <row r="34" spans="1:8" x14ac:dyDescent="0.25">
      <c r="A34" s="67" t="s">
        <v>20</v>
      </c>
      <c r="B34" s="29">
        <v>2020</v>
      </c>
      <c r="C34" s="68">
        <f>C36</f>
        <v>3</v>
      </c>
      <c r="D34" s="68">
        <f>D36</f>
        <v>2256163</v>
      </c>
      <c r="E34" s="68">
        <f>E36</f>
        <v>0</v>
      </c>
      <c r="F34" s="69">
        <f>F36</f>
        <v>0</v>
      </c>
      <c r="G34" s="70">
        <v>0</v>
      </c>
      <c r="H34" s="31">
        <v>0</v>
      </c>
    </row>
    <row r="35" spans="1:8" x14ac:dyDescent="0.25">
      <c r="A35" s="32" t="s">
        <v>7</v>
      </c>
      <c r="B35" s="71"/>
      <c r="C35" s="72"/>
      <c r="D35" s="72"/>
      <c r="E35" s="72"/>
      <c r="F35" s="72"/>
      <c r="G35" s="73"/>
      <c r="H35" s="74"/>
    </row>
    <row r="36" spans="1:8" x14ac:dyDescent="0.25">
      <c r="A36" s="16" t="s">
        <v>8</v>
      </c>
      <c r="B36" s="29">
        <v>2020</v>
      </c>
      <c r="C36" s="29">
        <v>3</v>
      </c>
      <c r="D36" s="30">
        <v>2256163</v>
      </c>
      <c r="E36" s="75">
        <v>0</v>
      </c>
      <c r="F36" s="75">
        <v>0</v>
      </c>
      <c r="G36" s="70">
        <v>0</v>
      </c>
      <c r="H36" s="31">
        <v>0</v>
      </c>
    </row>
    <row r="37" spans="1:8" ht="18.75" x14ac:dyDescent="0.3">
      <c r="A37" s="107" t="s">
        <v>20</v>
      </c>
      <c r="B37" s="108"/>
      <c r="C37" s="108"/>
      <c r="D37" s="108"/>
      <c r="E37" s="108"/>
      <c r="F37" s="108"/>
      <c r="G37" s="109"/>
      <c r="H37" s="110"/>
    </row>
    <row r="38" spans="1:8" x14ac:dyDescent="0.25">
      <c r="A38" s="76" t="s">
        <v>12</v>
      </c>
      <c r="B38" s="29">
        <v>2020</v>
      </c>
      <c r="C38" s="29">
        <v>0</v>
      </c>
      <c r="D38" s="29">
        <v>0</v>
      </c>
      <c r="E38" s="23">
        <v>0</v>
      </c>
      <c r="F38" s="25">
        <v>0</v>
      </c>
      <c r="G38" s="26">
        <v>0</v>
      </c>
      <c r="H38" s="26">
        <v>0</v>
      </c>
    </row>
    <row r="39" spans="1:8" ht="39" x14ac:dyDescent="0.25">
      <c r="A39" s="53" t="s">
        <v>13</v>
      </c>
      <c r="B39" s="29">
        <v>2020</v>
      </c>
      <c r="C39" s="77">
        <f>E38/C34*100</f>
        <v>0</v>
      </c>
      <c r="D39" s="78">
        <f>F38/D34*100</f>
        <v>0</v>
      </c>
      <c r="E39" s="78">
        <v>0</v>
      </c>
      <c r="F39" s="78">
        <v>0</v>
      </c>
      <c r="G39" s="79"/>
      <c r="H39" s="80"/>
    </row>
    <row r="40" spans="1:8" x14ac:dyDescent="0.25">
      <c r="A40" s="81" t="s">
        <v>14</v>
      </c>
      <c r="B40" s="29">
        <v>2020</v>
      </c>
      <c r="C40" s="29">
        <v>0</v>
      </c>
      <c r="D40" s="29">
        <v>0</v>
      </c>
      <c r="E40" s="29">
        <v>0</v>
      </c>
      <c r="F40" s="30">
        <v>0</v>
      </c>
      <c r="G40" s="31">
        <v>0</v>
      </c>
      <c r="H40" s="31">
        <v>0</v>
      </c>
    </row>
    <row r="41" spans="1:8" ht="39" x14ac:dyDescent="0.25">
      <c r="A41" s="49" t="s">
        <v>24</v>
      </c>
      <c r="B41" s="29">
        <v>2020</v>
      </c>
      <c r="C41" s="82">
        <f>E40/C34*100</f>
        <v>0</v>
      </c>
      <c r="D41" s="82">
        <f>F40/D34*100</f>
        <v>0</v>
      </c>
      <c r="E41" s="83">
        <v>0</v>
      </c>
      <c r="F41" s="82">
        <v>0</v>
      </c>
      <c r="G41" s="84"/>
      <c r="H41" s="84"/>
    </row>
    <row r="42" spans="1:8" x14ac:dyDescent="0.25">
      <c r="A42" s="85" t="s">
        <v>15</v>
      </c>
      <c r="B42" s="29">
        <v>2020</v>
      </c>
      <c r="C42" s="29">
        <v>0</v>
      </c>
      <c r="D42" s="29">
        <v>0</v>
      </c>
      <c r="E42" s="29">
        <v>0</v>
      </c>
      <c r="F42" s="30">
        <v>0</v>
      </c>
      <c r="G42" s="31">
        <v>0</v>
      </c>
      <c r="H42" s="31">
        <v>0</v>
      </c>
    </row>
    <row r="43" spans="1:8" ht="39" x14ac:dyDescent="0.25">
      <c r="A43" s="57" t="s">
        <v>16</v>
      </c>
      <c r="B43" s="29">
        <v>2020</v>
      </c>
      <c r="C43" s="59">
        <f>E42/C34*100</f>
        <v>0</v>
      </c>
      <c r="D43" s="59">
        <f>F42/D34*100</f>
        <v>0</v>
      </c>
      <c r="E43" s="60">
        <v>0</v>
      </c>
      <c r="F43" s="59">
        <v>0</v>
      </c>
      <c r="G43" s="61"/>
      <c r="H43" s="61"/>
    </row>
    <row r="44" spans="1:8" x14ac:dyDescent="0.25">
      <c r="A44" s="111"/>
      <c r="B44" s="112"/>
      <c r="C44" s="112"/>
      <c r="D44" s="112"/>
      <c r="E44" s="112"/>
      <c r="F44" s="112"/>
      <c r="G44" s="112"/>
      <c r="H44" s="113"/>
    </row>
    <row r="45" spans="1:8" ht="26.25" x14ac:dyDescent="0.25">
      <c r="A45" s="86" t="s">
        <v>21</v>
      </c>
      <c r="B45" s="29">
        <v>2020</v>
      </c>
      <c r="C45" s="29">
        <v>0</v>
      </c>
      <c r="D45" s="29">
        <v>0</v>
      </c>
      <c r="E45" s="30">
        <v>0</v>
      </c>
      <c r="F45" s="30">
        <v>0</v>
      </c>
      <c r="G45" s="31">
        <v>0</v>
      </c>
      <c r="H45" s="31">
        <v>0</v>
      </c>
    </row>
    <row r="46" spans="1:8" ht="26.25" x14ac:dyDescent="0.25">
      <c r="A46" s="86" t="s">
        <v>22</v>
      </c>
      <c r="B46" s="29">
        <v>2020</v>
      </c>
      <c r="C46" s="30">
        <v>0</v>
      </c>
      <c r="D46" s="30">
        <v>0</v>
      </c>
      <c r="E46" s="30">
        <v>0</v>
      </c>
      <c r="F46" s="29">
        <v>0</v>
      </c>
      <c r="G46" s="31">
        <v>0</v>
      </c>
      <c r="H46" s="31">
        <v>0</v>
      </c>
    </row>
    <row r="47" spans="1:8" x14ac:dyDescent="0.25">
      <c r="A47" s="62"/>
      <c r="C47" s="63"/>
      <c r="D47" s="63"/>
      <c r="E47" s="64"/>
      <c r="F47" s="63"/>
      <c r="G47" s="65"/>
      <c r="H47" s="65"/>
    </row>
    <row r="48" spans="1:8" x14ac:dyDescent="0.25">
      <c r="A48" s="62"/>
      <c r="C48" s="63"/>
      <c r="D48" s="63"/>
      <c r="E48" s="64"/>
      <c r="F48" s="63"/>
      <c r="G48" s="65"/>
      <c r="H48" s="65"/>
    </row>
    <row r="49" spans="1:14" ht="39" customHeight="1" x14ac:dyDescent="0.25">
      <c r="A49" s="100" t="s">
        <v>19</v>
      </c>
      <c r="B49" s="100"/>
      <c r="C49" s="100"/>
      <c r="D49" s="100"/>
      <c r="E49" s="100"/>
      <c r="F49" s="100"/>
      <c r="G49" s="100"/>
      <c r="H49" s="100"/>
    </row>
    <row r="50" spans="1:14" s="1" customFormat="1" ht="12.75" x14ac:dyDescent="0.2">
      <c r="A50" s="100" t="s">
        <v>17</v>
      </c>
      <c r="B50" s="100"/>
      <c r="C50" s="100"/>
      <c r="D50" s="100"/>
      <c r="E50" s="100"/>
      <c r="F50" s="100"/>
      <c r="G50" s="100"/>
    </row>
    <row r="51" spans="1:14" s="1" customFormat="1" ht="12.75" x14ac:dyDescent="0.2">
      <c r="A51" s="100" t="s">
        <v>27</v>
      </c>
      <c r="B51" s="100"/>
      <c r="C51" s="100"/>
      <c r="D51" s="100"/>
      <c r="E51" s="100"/>
      <c r="F51" s="100"/>
      <c r="G51" s="100"/>
    </row>
    <row r="52" spans="1:14" x14ac:dyDescent="0.25">
      <c r="A52" s="101"/>
      <c r="B52" s="101"/>
      <c r="C52" s="101"/>
      <c r="D52" s="101"/>
      <c r="E52" s="101"/>
      <c r="F52" s="101"/>
      <c r="G52" s="101"/>
      <c r="H52" s="101"/>
      <c r="I52" s="94"/>
      <c r="J52" s="94"/>
      <c r="K52" s="94"/>
      <c r="L52" s="94"/>
      <c r="M52" s="94"/>
      <c r="N52" s="94"/>
    </row>
  </sheetData>
  <mergeCells count="14">
    <mergeCell ref="A51:G51"/>
    <mergeCell ref="A52:H52"/>
    <mergeCell ref="A6:H6"/>
    <mergeCell ref="A49:H49"/>
    <mergeCell ref="A50:G50"/>
    <mergeCell ref="A33:H33"/>
    <mergeCell ref="A37:H37"/>
    <mergeCell ref="A44:H44"/>
    <mergeCell ref="A1:G1"/>
    <mergeCell ref="A4:A5"/>
    <mergeCell ref="B4:B5"/>
    <mergeCell ref="C4:D4"/>
    <mergeCell ref="E4:F4"/>
    <mergeCell ref="G4:H4"/>
  </mergeCells>
  <conditionalFormatting sqref="C14 E11:E1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14 F11:F1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E1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F1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E17:E1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17:F19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E23:E2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F23:F2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29:E3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F29:F31"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Rezultātu-publikācija-2020-gads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2020-12-07T10:50:18Z</dcterms:created>
  <dcterms:modified xsi:type="dcterms:W3CDTF">2021-02-09T07:16:10Z</dcterms:modified>
</cp:coreProperties>
</file>