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2/Pārtika/"/>
    </mc:Choice>
  </mc:AlternateContent>
  <xr:revisionPtr revIDLastSave="487" documentId="13_ncr:1_{222D04AF-FD4B-47F7-B03F-6DF338BF7710}" xr6:coauthVersionLast="47" xr6:coauthVersionMax="47" xr10:uidLastSave="{54275007-6680-4E18-BA7B-C32D6EAFCA92}"/>
  <bookViews>
    <workbookView xWindow="28680" yWindow="-120" windowWidth="29040" windowHeight="17640" xr2:uid="{00000000-000D-0000-FFFF-FFFF00000000}"/>
  </bookViews>
  <sheets>
    <sheet name="2022_4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2" l="1"/>
  <c r="D7" i="2"/>
  <c r="D17" i="2"/>
  <c r="C17" i="2"/>
  <c r="B17" i="2"/>
  <c r="F6" i="2" l="1"/>
  <c r="G5" i="2" s="1"/>
  <c r="G4" i="2" l="1"/>
  <c r="E7" i="1" l="1"/>
  <c r="G12" i="1" s="1"/>
  <c r="G14" i="1" l="1"/>
  <c r="G13" i="1"/>
  <c r="F7" i="1"/>
  <c r="F17" i="2" l="1"/>
  <c r="E17" i="2"/>
  <c r="F9" i="2"/>
  <c r="D9" i="2"/>
  <c r="D6" i="2"/>
  <c r="E4" i="2" l="1"/>
  <c r="E5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<sst xmlns="http://schemas.openxmlformats.org/spreadsheetml/2006/main" count="201" uniqueCount="141">
  <si>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</si>
  <si>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</si>
  <si>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</si>
  <si>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</si>
  <si>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</si>
  <si>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</si>
  <si>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</si>
  <si>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</si>
  <si>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</si>
  <si>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</si>
  <si>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</si>
  <si>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</si>
  <si>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</si>
  <si>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</si>
  <si>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</si>
  <si>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</si>
  <si>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</si>
  <si>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</si>
  <si>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</si>
  <si>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</si>
  <si>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</si>
  <si>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</si>
  <si>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</si>
  <si>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</si>
  <si>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</si>
  <si>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</si>
  <si>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</si>
  <si>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</si>
  <si>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</si>
  <si>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</si>
  <si>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</si>
  <si>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</si>
  <si>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</si>
  <si>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</si>
  <si>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Piemērotie vides kritēriji pārtikas produktu piegādē</t>
  </si>
  <si>
    <t>Piemēroto vides kritēriju datu salīdzinājums pārtikas produktu piegādē ar iepriekšējā gada attiecīgo ceturksni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</si>
  <si>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</si>
  <si>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</si>
  <si>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</si>
  <si>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</si>
  <si>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</si>
  <si>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</si>
  <si>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</si>
  <si>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</si>
  <si>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</si>
  <si>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</si>
  <si>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</si>
  <si>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</si>
  <si>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</si>
  <si>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</si>
  <si>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</si>
  <si>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</si>
  <si>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* MK Noteikumu Nr.353 "Prasības zaļajam publiskajam iepirkumam un to piemērošanas kārtība" kārtībā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</si>
  <si>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</si>
  <si>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2017.g. IV cet.</t>
  </si>
  <si>
    <t>2018.g. I cet.</t>
  </si>
  <si>
    <t>2018.g. II cet.</t>
  </si>
  <si>
    <t>Iepirku-mu skaits</t>
  </si>
  <si>
    <t>2018.g. IIIcet.</t>
  </si>
  <si>
    <t>2018.g. I cet</t>
  </si>
  <si>
    <t>2018.g.IV cet.</t>
  </si>
  <si>
    <t>2018.g. IV cet.</t>
  </si>
  <si>
    <t>2019.g.I cet</t>
  </si>
  <si>
    <t>2019.g.II cet</t>
  </si>
  <si>
    <t>2019.g.III.cet.</t>
  </si>
  <si>
    <t>2019.g.IV.cet.</t>
  </si>
  <si>
    <t>2019.g. IV.cet.</t>
  </si>
  <si>
    <t>2019.g. III cet.</t>
  </si>
  <si>
    <t>2019.g. II cet.</t>
  </si>
  <si>
    <t>2019.g. I cet.</t>
  </si>
  <si>
    <t>2020.g.I.cet.</t>
  </si>
  <si>
    <t>2020.g.II.cet.</t>
  </si>
  <si>
    <t>SIA"S.A.V."</t>
  </si>
  <si>
    <t>2020.g.III.cet.</t>
  </si>
  <si>
    <t>2020.g.IV.cet.</t>
  </si>
  <si>
    <t>2021.g.I.cet.</t>
  </si>
  <si>
    <t>2021.g. I.cet.</t>
  </si>
  <si>
    <t>1.</t>
  </si>
  <si>
    <t>2.</t>
  </si>
  <si>
    <t>6.</t>
  </si>
  <si>
    <t>7.</t>
  </si>
  <si>
    <t>3.</t>
  </si>
  <si>
    <t>4.</t>
  </si>
  <si>
    <t>5.</t>
  </si>
  <si>
    <t>2021.g.II.cet.</t>
  </si>
  <si>
    <t>2021.g.III.cet.</t>
  </si>
  <si>
    <t>2021.g.IV.cet.</t>
  </si>
  <si>
    <t>2022.g.I.cet.</t>
  </si>
  <si>
    <t>2021.g. II.cet.</t>
  </si>
  <si>
    <t>2021.g. III.cet.</t>
  </si>
  <si>
    <t>2021.g. IV.cet.</t>
  </si>
  <si>
    <t>2022.g. I.cet.</t>
  </si>
  <si>
    <t>2022.g.II.cet.</t>
  </si>
  <si>
    <t>2022.g. II.cet.</t>
  </si>
  <si>
    <t>2022.g. III.cet.</t>
  </si>
  <si>
    <t>2022.g.III.cet.</t>
  </si>
  <si>
    <t>Pārskatu kopsavilkums par vides kritēriju piemērošanu noslēgtajiem pārtikas produktu piegādes līgumiem 2022.gada 4.ceturksnis*</t>
  </si>
  <si>
    <t>4.ceturksnis</t>
  </si>
  <si>
    <t>2022.gada 4.ceturksnis</t>
  </si>
  <si>
    <t>2021.gada 4.ceturksnis</t>
  </si>
  <si>
    <t>2022.g.IV.cet.</t>
  </si>
  <si>
    <t>2022.g. IV.cet.</t>
  </si>
  <si>
    <t>Dienvidkurzemes novada pašvaldība</t>
  </si>
  <si>
    <t>Rīgas Strazdumuižas vidusskola - attīstības centrs</t>
  </si>
  <si>
    <t>Rīgas 1. speciālā internātpamatskola</t>
  </si>
  <si>
    <t>Nacionālie bruņotie spēki Nodrošinājuma pavēlniecības 2. Reģionālais nodrošinājuma centrs</t>
  </si>
  <si>
    <t>Sociālās integrācijas valsts aģentūra</t>
  </si>
  <si>
    <t>Vistu olas</t>
  </si>
  <si>
    <t>03142500-3</t>
  </si>
  <si>
    <t>Sabiedrība ar ierobežotu atbildību “NĪCKRASTI”</t>
  </si>
  <si>
    <t>Pārtikas preču piegādes līgums</t>
  </si>
  <si>
    <t>SIA "S.A.V"</t>
  </si>
  <si>
    <t>Piens un piena produkti</t>
  </si>
  <si>
    <t>Zivis un zivju izstrādājumi</t>
  </si>
  <si>
    <t>Bakaleja preces un citi produkti</t>
  </si>
  <si>
    <t>Saldēti konditorejas un maizes izstrādājumi</t>
  </si>
  <si>
    <t>Olas un olu masa</t>
  </si>
  <si>
    <t xml:space="preserve">Svaigi dārzeņi, sakņaugi , svaigi augļi </t>
  </si>
  <si>
    <t>Sēnes</t>
  </si>
  <si>
    <t>Svaigi atdzesēta vai sasaldēta putnu gaļa</t>
  </si>
  <si>
    <t>Maize un maizes izstrādājumi</t>
  </si>
  <si>
    <t>15500000-3</t>
  </si>
  <si>
    <t>03311000-2</t>
  </si>
  <si>
    <t>15800000-6</t>
  </si>
  <si>
    <t>15812100-4</t>
  </si>
  <si>
    <t>03100000-2</t>
  </si>
  <si>
    <t>15300000-1</t>
  </si>
  <si>
    <t>15112000-6</t>
  </si>
  <si>
    <t>15810000-9</t>
  </si>
  <si>
    <t>AS "Latgales piens"</t>
  </si>
  <si>
    <t>SIA "Sanitex"</t>
  </si>
  <si>
    <t>SIA "VALKS"</t>
  </si>
  <si>
    <t>AS "LATVIJAS MAIZNIEKS"</t>
  </si>
  <si>
    <t>SIA "Lanekss"</t>
  </si>
  <si>
    <t>SVAIGAS GAĻAS UN GAĻAS PRODUKCIJAS IEGĀDE</t>
  </si>
  <si>
    <t>15100000-9</t>
  </si>
  <si>
    <t>SIA Kurzemes Gaļsaimnieks</t>
  </si>
  <si>
    <t>AS "Latvijas maiznieks"</t>
  </si>
  <si>
    <t>SIA "Nīckrasti"</t>
  </si>
  <si>
    <t>SIA Kurzemes gaļsaimnieks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</si>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</sst>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9" fontId="3" fillId="0" borderId="0" xfId="0" applyNumberFormat="1" applyFont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ill="1" applyBorder="1" applyAlignment="1">
      <alignment horizontal="left"/>
    </xf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3" fontId="0" fillId="0" borderId="0" xfId="0" applyNumberFormat="1" applyAlignment="1">
      <alignment horizontal="right"/>
    </xf>
    <xf numFmtId="164" fontId="6" fillId="3" borderId="15" xfId="0" applyNumberFormat="1" applyFont="1" applyFill="1" applyBorder="1"/>
    <xf numFmtId="1" fontId="0" fillId="0" borderId="10" xfId="0" applyNumberFormat="1" applyBorder="1"/>
    <xf numFmtId="0" fontId="0" fillId="4" borderId="14" xfId="0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0" xfId="0" applyNumberFormat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4" borderId="10" xfId="0" applyNumberFormat="1" applyFill="1" applyBorder="1"/>
    <xf numFmtId="0" fontId="0" fillId="0" borderId="0" xfId="0" applyAlignment="1">
      <alignment horizontal="left" wrapText="1"/>
    </xf>
    <xf numFmtId="0" fontId="0" fillId="0" borderId="10" xfId="0" applyBorder="1" applyAlignment="1">
      <alignment wrapText="1"/>
    </xf>
    <xf numFmtId="3" fontId="0" fillId="4" borderId="9" xfId="0" applyNumberFormat="1" applyFill="1" applyBorder="1"/>
    <xf numFmtId="3" fontId="3" fillId="0" borderId="15" xfId="0" applyNumberFormat="1" applyFont="1" applyBorder="1"/>
    <xf numFmtId="0" fontId="0" fillId="0" borderId="10" xfId="0" applyBorder="1" applyAlignment="1">
      <alignment horizontal="center" vertical="center" wrapText="1"/>
    </xf>
    <xf numFmtId="3" fontId="0" fillId="4" borderId="6" xfId="0" applyNumberFormat="1" applyFill="1" applyBorder="1"/>
    <xf numFmtId="0" fontId="0" fillId="0" borderId="10" xfId="0" applyBorder="1" applyAlignment="1">
      <alignment vertical="center" wrapText="1"/>
    </xf>
    <xf numFmtId="3" fontId="0" fillId="0" borderId="10" xfId="0" applyNumberFormat="1" applyBorder="1" applyAlignment="1">
      <alignment horizontal="left"/>
    </xf>
    <xf numFmtId="1" fontId="0" fillId="0" borderId="10" xfId="0" applyNumberFormat="1" applyBorder="1" applyAlignment="1">
      <alignment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0" fillId="0" borderId="10" xfId="0" applyNumberFormat="1" applyBorder="1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/>
    </xf>
    <xf numFmtId="3" fontId="0" fillId="0" borderId="4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3" fontId="0" fillId="0" borderId="6" xfId="0" applyNumberForma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9" xfId="0" applyNumberFormat="1" applyBorder="1" applyAlignment="1">
      <alignment horizontal="left"/>
    </xf>
    <xf numFmtId="3" fontId="0" fillId="0" borderId="15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7565467830539216E-2"/>
          <c:y val="0.16642978003384096"/>
          <c:w val="0.87876685375307562"/>
          <c:h val="0.4214815406957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Lig_skaita_dinamika_pec_CPV!$A$29:$A$56</c:f>
              <c:strCache>
                <c:ptCount val="28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</c:strCache>
            </c:strRef>
          </c:cat>
          <c:val>
            <c:numRef>
              <c:f>Lig_skaita_dinamika_pec_CPV!$B$29:$B$56</c:f>
              <c:numCache>
                <c:formatCode>General</c:formatCode>
                <c:ptCount val="28"/>
                <c:pt idx="0">
                  <c:v>104</c:v>
                </c:pt>
                <c:pt idx="1">
                  <c:v>46</c:v>
                </c:pt>
                <c:pt idx="2">
                  <c:v>66</c:v>
                </c:pt>
                <c:pt idx="3">
                  <c:v>147</c:v>
                </c:pt>
                <c:pt idx="4">
                  <c:v>86</c:v>
                </c:pt>
                <c:pt idx="5">
                  <c:v>0</c:v>
                </c:pt>
                <c:pt idx="6">
                  <c:v>41</c:v>
                </c:pt>
                <c:pt idx="7">
                  <c:v>119</c:v>
                </c:pt>
                <c:pt idx="8">
                  <c:v>94</c:v>
                </c:pt>
                <c:pt idx="9">
                  <c:v>27</c:v>
                </c:pt>
                <c:pt idx="10">
                  <c:v>62</c:v>
                </c:pt>
                <c:pt idx="11">
                  <c:v>68</c:v>
                </c:pt>
                <c:pt idx="12">
                  <c:v>59</c:v>
                </c:pt>
                <c:pt idx="13">
                  <c:v>33</c:v>
                </c:pt>
                <c:pt idx="14">
                  <c:v>49</c:v>
                </c:pt>
                <c:pt idx="15">
                  <c:v>54</c:v>
                </c:pt>
                <c:pt idx="16">
                  <c:v>40</c:v>
                </c:pt>
                <c:pt idx="17">
                  <c:v>11</c:v>
                </c:pt>
                <c:pt idx="18">
                  <c:v>64</c:v>
                </c:pt>
                <c:pt idx="19">
                  <c:v>45</c:v>
                </c:pt>
                <c:pt idx="20">
                  <c:v>32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26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Lig_skaita_dinamika_pec_CPV!$A$29:$A$56</c:f>
              <c:strCache>
                <c:ptCount val="28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</c:strCache>
            </c:strRef>
          </c:cat>
          <c:val>
            <c:numRef>
              <c:f>Lig_skaita_dinamika_pec_CPV!$C$29:$C$56</c:f>
              <c:numCache>
                <c:formatCode>General</c:formatCode>
                <c:ptCount val="28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11</c:v>
                </c:pt>
                <c:pt idx="19">
                  <c:v>1</c:v>
                </c:pt>
                <c:pt idx="20">
                  <c:v>1</c:v>
                </c:pt>
                <c:pt idx="21">
                  <c:v>7</c:v>
                </c:pt>
                <c:pt idx="22">
                  <c:v>9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Lig_skaita_dinamika_pec_CPV!$A$29:$A$56</c:f>
              <c:strCache>
                <c:ptCount val="28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</c:strCache>
            </c:strRef>
          </c:cat>
          <c:val>
            <c:numRef>
              <c:f>Lig_skaita_dinamika_pec_CPV!$D$29:$D$56</c:f>
              <c:numCache>
                <c:formatCode>General</c:formatCode>
                <c:ptCount val="28"/>
                <c:pt idx="0">
                  <c:v>38</c:v>
                </c:pt>
                <c:pt idx="1">
                  <c:v>22</c:v>
                </c:pt>
                <c:pt idx="2">
                  <c:v>29</c:v>
                </c:pt>
                <c:pt idx="3">
                  <c:v>82</c:v>
                </c:pt>
                <c:pt idx="4">
                  <c:v>50</c:v>
                </c:pt>
                <c:pt idx="5">
                  <c:v>0</c:v>
                </c:pt>
                <c:pt idx="6">
                  <c:v>27</c:v>
                </c:pt>
                <c:pt idx="7">
                  <c:v>87</c:v>
                </c:pt>
                <c:pt idx="8">
                  <c:v>35</c:v>
                </c:pt>
                <c:pt idx="9">
                  <c:v>14</c:v>
                </c:pt>
                <c:pt idx="10">
                  <c:v>31</c:v>
                </c:pt>
                <c:pt idx="11">
                  <c:v>50</c:v>
                </c:pt>
                <c:pt idx="12">
                  <c:v>23</c:v>
                </c:pt>
                <c:pt idx="13">
                  <c:v>21</c:v>
                </c:pt>
                <c:pt idx="14">
                  <c:v>22</c:v>
                </c:pt>
                <c:pt idx="15">
                  <c:v>41</c:v>
                </c:pt>
                <c:pt idx="16">
                  <c:v>22</c:v>
                </c:pt>
                <c:pt idx="17">
                  <c:v>4</c:v>
                </c:pt>
                <c:pt idx="18">
                  <c:v>27</c:v>
                </c:pt>
                <c:pt idx="19">
                  <c:v>30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13</c:v>
                </c:pt>
                <c:pt idx="24">
                  <c:v>15</c:v>
                </c:pt>
                <c:pt idx="25">
                  <c:v>6</c:v>
                </c:pt>
                <c:pt idx="26">
                  <c:v>3</c:v>
                </c:pt>
                <c:pt idx="2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8327287740717807E-2"/>
          <c:y val="0.14532117442929465"/>
          <c:w val="0.8664924310660429"/>
          <c:h val="0.59380368133942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6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0"/>
              <c:layout>
                <c:manualLayout>
                  <c:x val="8.3741673229362976E-3"/>
                  <c:y val="-2.8125024512027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FA-4F76-BD40-9AB25F77BAB8}"/>
                </c:ext>
              </c:extLst>
            </c:dLbl>
            <c:dLbl>
              <c:idx val="12"/>
              <c:layout>
                <c:manualLayout>
                  <c:x val="4.232803728962007E-2"/>
                  <c:y val="-3.4914153517371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5.2713171859467403E-2"/>
                  <c:y val="-2.4419912193142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-2.0155036299208166E-2"/>
                  <c:y val="0.10067519447213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3.4009918042277897E-2"/>
                  <c:y val="1.193183867283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dLbl>
              <c:idx val="16"/>
              <c:layout>
                <c:manualLayout>
                  <c:x val="1.0789979422574677E-2"/>
                  <c:y val="-1.8627557051551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FA-4F76-BD40-9AB25F77BAB8}"/>
                </c:ext>
              </c:extLst>
            </c:dLbl>
            <c:dLbl>
              <c:idx val="17"/>
              <c:layout>
                <c:manualLayout>
                  <c:x val="1.8497107581556475E-2"/>
                  <c:y val="-1.92220151870329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5-4766-B0D8-0AD37533A321}"/>
                </c:ext>
              </c:extLst>
            </c:dLbl>
            <c:dLbl>
              <c:idx val="18"/>
              <c:layout>
                <c:manualLayout>
                  <c:x val="3.0828512635926513E-3"/>
                  <c:y val="2.0739115625813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DB-42AE-BE74-66FD92A930E4}"/>
                </c:ext>
              </c:extLst>
            </c:dLbl>
            <c:dLbl>
              <c:idx val="19"/>
              <c:layout>
                <c:manualLayout>
                  <c:x val="4.9325620217484344E-2"/>
                  <c:y val="2.3743864078058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FA-4F76-BD40-9AB25F77BAB8}"/>
                </c:ext>
              </c:extLst>
            </c:dLbl>
            <c:dLbl>
              <c:idx val="20"/>
              <c:layout>
                <c:manualLayout>
                  <c:x val="2.4968789013732834E-3"/>
                  <c:y val="-5.63222536114292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70-4D25-990B-24B30437745F}"/>
                </c:ext>
              </c:extLst>
            </c:dLbl>
            <c:dLbl>
              <c:idx val="22"/>
              <c:layout>
                <c:manualLayout>
                  <c:x val="1.9975031210986267E-2"/>
                  <c:y val="-1.91160265272193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70-4D25-990B-24B30437745F}"/>
                </c:ext>
              </c:extLst>
            </c:dLbl>
            <c:dLbl>
              <c:idx val="23"/>
              <c:layout>
                <c:manualLayout>
                  <c:x val="6.2421972534330251E-3"/>
                  <c:y val="-4.98721724669912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70-4D25-990B-24B30437745F}"/>
                </c:ext>
              </c:extLst>
            </c:dLbl>
            <c:dLbl>
              <c:idx val="24"/>
              <c:layout>
                <c:manualLayout>
                  <c:x val="2.8714107365792576E-2"/>
                  <c:y val="-1.72032217346878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70-4D25-990B-24B30437745F}"/>
                </c:ext>
              </c:extLst>
            </c:dLbl>
            <c:dLbl>
              <c:idx val="25"/>
              <c:layout>
                <c:manualLayout>
                  <c:x val="-2.9989445269519247E-3"/>
                  <c:y val="-3.12277854581154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42-40B4-BB69-F4C39CB4B014}"/>
                </c:ext>
              </c:extLst>
            </c:dLbl>
            <c:dLbl>
              <c:idx val="26"/>
              <c:layout>
                <c:manualLayout>
                  <c:x val="-5.9311981020167817E-3"/>
                  <c:y val="-1.6879245056200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BE-4223-B231-41E7289819EA}"/>
                </c:ext>
              </c:extLst>
            </c:dLbl>
            <c:dLbl>
              <c:idx val="27"/>
              <c:layout>
                <c:manualLayout>
                  <c:x val="4.0594801094703023E-2"/>
                  <c:y val="-0.120639738734948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BE-4223-B231-41E7289819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Ligumcenu_dinamika_pec_CPV!$A$31:$A$58</c:f>
              <c:strCache>
                <c:ptCount val="28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</c:strCache>
            </c:strRef>
          </c:cat>
          <c:val>
            <c:numRef>
              <c:f>Ligumcenu_dinamika_pec_CPV!$B$31:$B$58</c:f>
              <c:numCache>
                <c:formatCode>#,##0</c:formatCode>
                <c:ptCount val="28"/>
                <c:pt idx="0">
                  <c:v>824017</c:v>
                </c:pt>
                <c:pt idx="1">
                  <c:v>398281</c:v>
                </c:pt>
                <c:pt idx="2">
                  <c:v>548749.01</c:v>
                </c:pt>
                <c:pt idx="3">
                  <c:v>2061890</c:v>
                </c:pt>
                <c:pt idx="4">
                  <c:v>911330.81</c:v>
                </c:pt>
                <c:pt idx="5" formatCode="General">
                  <c:v>0</c:v>
                </c:pt>
                <c:pt idx="6">
                  <c:v>724123.07</c:v>
                </c:pt>
                <c:pt idx="7">
                  <c:v>2413156</c:v>
                </c:pt>
                <c:pt idx="8">
                  <c:v>927900</c:v>
                </c:pt>
                <c:pt idx="9">
                  <c:v>352378</c:v>
                </c:pt>
                <c:pt idx="10">
                  <c:v>848013</c:v>
                </c:pt>
                <c:pt idx="11">
                  <c:v>1545233</c:v>
                </c:pt>
                <c:pt idx="12">
                  <c:v>556118</c:v>
                </c:pt>
                <c:pt idx="13">
                  <c:v>586383</c:v>
                </c:pt>
                <c:pt idx="14">
                  <c:v>534438</c:v>
                </c:pt>
                <c:pt idx="15">
                  <c:v>1166881</c:v>
                </c:pt>
                <c:pt idx="16">
                  <c:v>600082</c:v>
                </c:pt>
                <c:pt idx="17">
                  <c:v>125937</c:v>
                </c:pt>
                <c:pt idx="18">
                  <c:v>824680</c:v>
                </c:pt>
                <c:pt idx="19">
                  <c:v>942704</c:v>
                </c:pt>
                <c:pt idx="20">
                  <c:v>511472</c:v>
                </c:pt>
                <c:pt idx="21">
                  <c:v>140260</c:v>
                </c:pt>
                <c:pt idx="22">
                  <c:v>311727</c:v>
                </c:pt>
                <c:pt idx="23">
                  <c:v>326530</c:v>
                </c:pt>
                <c:pt idx="24">
                  <c:v>414447</c:v>
                </c:pt>
                <c:pt idx="25">
                  <c:v>150762</c:v>
                </c:pt>
                <c:pt idx="26">
                  <c:v>56133</c:v>
                </c:pt>
                <c:pt idx="27">
                  <c:v>58988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3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FA-4F76-BD40-9AB25F77BAB8}"/>
                </c:ext>
              </c:extLst>
            </c:dLbl>
            <c:dLbl>
              <c:idx val="4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0"/>
              <c:layout>
                <c:manualLayout>
                  <c:x val="1.3605440557377769E-2"/>
                  <c:y val="-5.533596837944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A-4F76-BD40-9AB25F77BAB8}"/>
                </c:ext>
              </c:extLst>
            </c:dLbl>
            <c:dLbl>
              <c:idx val="11"/>
              <c:layout>
                <c:manualLayout>
                  <c:x val="1.3605440557377769E-2"/>
                  <c:y val="-0.10276679841897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1784409230982095E-2"/>
                  <c:y val="-4.4472811913156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7.7519370381569875E-3"/>
                  <c:y val="-3.83141839511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0852711853419782E-2"/>
                  <c:y val="-9.4508320412771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7.993930424173519E-3"/>
                  <c:y val="-3.3127567069383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dLbl>
              <c:idx val="16"/>
              <c:layout>
                <c:manualLayout>
                  <c:x val="1.387283068616744E-2"/>
                  <c:y val="-6.3613231552162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5-4766-B0D8-0AD37533A321}"/>
                </c:ext>
              </c:extLst>
            </c:dLbl>
            <c:dLbl>
              <c:idx val="17"/>
              <c:layout>
                <c:manualLayout>
                  <c:x val="1.541425631796371E-2"/>
                  <c:y val="-1.2722646310432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5-4766-B0D8-0AD37533A321}"/>
                </c:ext>
              </c:extLst>
            </c:dLbl>
            <c:dLbl>
              <c:idx val="18"/>
              <c:layout>
                <c:manualLayout>
                  <c:x val="-1.5414256317963823E-3"/>
                  <c:y val="-7.6335877862595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B-42AE-BE74-66FD92A930E4}"/>
                </c:ext>
              </c:extLst>
            </c:dLbl>
            <c:dLbl>
              <c:idx val="19"/>
              <c:layout>
                <c:manualLayout>
                  <c:x val="8.509638542373214E-3"/>
                  <c:y val="-4.83460559796438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FA-4F76-BD40-9AB25F77BAB8}"/>
                </c:ext>
              </c:extLst>
            </c:dLbl>
            <c:dLbl>
              <c:idx val="20"/>
              <c:layout>
                <c:manualLayout>
                  <c:x val="1.4738761587385754E-2"/>
                  <c:y val="-4.07124681933843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1-4430-A960-78DFB41F2C57}"/>
                </c:ext>
              </c:extLst>
            </c:dLbl>
            <c:dLbl>
              <c:idx val="21"/>
              <c:layout>
                <c:manualLayout>
                  <c:x val="3.7453183520598336E-3"/>
                  <c:y val="-6.10687022900762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70-4D25-990B-24B30437745F}"/>
                </c:ext>
              </c:extLst>
            </c:dLbl>
            <c:dLbl>
              <c:idx val="22"/>
              <c:layout>
                <c:manualLayout>
                  <c:x val="1.8497107581556475E-2"/>
                  <c:y val="-0.165394402035623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70-4D25-990B-24B30437745F}"/>
                </c:ext>
              </c:extLst>
            </c:dLbl>
            <c:dLbl>
              <c:idx val="23"/>
              <c:layout>
                <c:manualLayout>
                  <c:x val="3.8535640794909669E-2"/>
                  <c:y val="-0.142493638676844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0-4D25-990B-24B30437745F}"/>
                </c:ext>
              </c:extLst>
            </c:dLbl>
            <c:dLbl>
              <c:idx val="24"/>
              <c:layout>
                <c:manualLayout>
                  <c:x val="-3.189910249984628E-4"/>
                  <c:y val="-2.035623409669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0-4D25-990B-24B30437745F}"/>
                </c:ext>
              </c:extLst>
            </c:dLbl>
            <c:dLbl>
              <c:idx val="25"/>
              <c:layout>
                <c:manualLayout>
                  <c:x val="2.9193263653431223E-2"/>
                  <c:y val="-6.61577608142494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42-40B4-BB69-F4C39CB4B014}"/>
                </c:ext>
              </c:extLst>
            </c:dLbl>
            <c:dLbl>
              <c:idx val="26"/>
              <c:layout>
                <c:manualLayout>
                  <c:x val="8.9165055435684454E-3"/>
                  <c:y val="-7.63358778625954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BE-4223-B231-41E7289819EA}"/>
                </c:ext>
              </c:extLst>
            </c:dLbl>
            <c:dLbl>
              <c:idx val="27"/>
              <c:layout>
                <c:manualLayout>
                  <c:x val="2.9520295202952029E-2"/>
                  <c:y val="-3.81679389312977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BE-4223-B231-41E7289819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Ligumcenu_dinamika_pec_CPV!$A$31:$A$58</c:f>
              <c:strCache>
                <c:ptCount val="28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</c:strCache>
            </c:strRef>
          </c:cat>
          <c:val>
            <c:numRef>
              <c:f>Ligumcenu_dinamika_pec_CPV!$C$31:$C$58</c:f>
              <c:numCache>
                <c:formatCode>#,##0</c:formatCode>
                <c:ptCount val="28"/>
                <c:pt idx="0">
                  <c:v>330713</c:v>
                </c:pt>
                <c:pt idx="1">
                  <c:v>19754</c:v>
                </c:pt>
                <c:pt idx="2">
                  <c:v>17317</c:v>
                </c:pt>
                <c:pt idx="3">
                  <c:v>13542</c:v>
                </c:pt>
                <c:pt idx="4">
                  <c:v>26874.91</c:v>
                </c:pt>
                <c:pt idx="5" formatCode="General">
                  <c:v>0</c:v>
                </c:pt>
                <c:pt idx="6">
                  <c:v>3596.6</c:v>
                </c:pt>
                <c:pt idx="7">
                  <c:v>57556</c:v>
                </c:pt>
                <c:pt idx="8">
                  <c:v>56000</c:v>
                </c:pt>
                <c:pt idx="9">
                  <c:v>11941</c:v>
                </c:pt>
                <c:pt idx="10">
                  <c:v>10980</c:v>
                </c:pt>
                <c:pt idx="11">
                  <c:v>23495</c:v>
                </c:pt>
                <c:pt idx="12">
                  <c:v>51068</c:v>
                </c:pt>
                <c:pt idx="13">
                  <c:v>0</c:v>
                </c:pt>
                <c:pt idx="14">
                  <c:v>15293</c:v>
                </c:pt>
                <c:pt idx="15">
                  <c:v>7641</c:v>
                </c:pt>
                <c:pt idx="16">
                  <c:v>563</c:v>
                </c:pt>
                <c:pt idx="17">
                  <c:v>848</c:v>
                </c:pt>
                <c:pt idx="18">
                  <c:v>21414</c:v>
                </c:pt>
                <c:pt idx="19">
                  <c:v>7029</c:v>
                </c:pt>
                <c:pt idx="20">
                  <c:v>546</c:v>
                </c:pt>
                <c:pt idx="21">
                  <c:v>9050</c:v>
                </c:pt>
                <c:pt idx="22">
                  <c:v>53147</c:v>
                </c:pt>
                <c:pt idx="23">
                  <c:v>11417</c:v>
                </c:pt>
                <c:pt idx="24">
                  <c:v>28630</c:v>
                </c:pt>
                <c:pt idx="25">
                  <c:v>45000</c:v>
                </c:pt>
                <c:pt idx="26">
                  <c:v>11949</c:v>
                </c:pt>
                <c:pt idx="27">
                  <c:v>47999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A-4F76-BD40-9AB25F77BAB8}"/>
                </c:ext>
              </c:extLst>
            </c:dLbl>
            <c:dLbl>
              <c:idx val="5"/>
              <c:layout>
                <c:manualLayout>
                  <c:x val="3.4418600449417024E-3"/>
                  <c:y val="-4.723505339549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A-4F76-BD40-9AB25F77BAB8}"/>
                </c:ext>
              </c:extLst>
            </c:dLbl>
            <c:dLbl>
              <c:idx val="17"/>
              <c:layout>
                <c:manualLayout>
                  <c:x val="5.5879713455043653E-4"/>
                  <c:y val="2.9281120394301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FA-4F76-BD40-9AB25F77B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Ligumcenu_dinamika_pec_CPV!$A$31:$A$58</c:f>
              <c:strCache>
                <c:ptCount val="28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</c:strCache>
            </c:strRef>
          </c:cat>
          <c:val>
            <c:numRef>
              <c:f>Ligumcenu_dinamika_pec_CPV!$D$31:$D$58</c:f>
              <c:numCache>
                <c:formatCode>#,##0</c:formatCode>
                <c:ptCount val="28"/>
                <c:pt idx="0">
                  <c:v>9869</c:v>
                </c:pt>
                <c:pt idx="1">
                  <c:v>7334</c:v>
                </c:pt>
                <c:pt idx="2">
                  <c:v>7754.33</c:v>
                </c:pt>
                <c:pt idx="3">
                  <c:v>13304</c:v>
                </c:pt>
                <c:pt idx="4">
                  <c:v>9573.5300000000007</c:v>
                </c:pt>
                <c:pt idx="5" formatCode="General">
                  <c:v>0</c:v>
                </c:pt>
                <c:pt idx="6">
                  <c:v>16924</c:v>
                </c:pt>
                <c:pt idx="7">
                  <c:v>19925</c:v>
                </c:pt>
                <c:pt idx="8">
                  <c:v>9646</c:v>
                </c:pt>
                <c:pt idx="9">
                  <c:v>10120</c:v>
                </c:pt>
                <c:pt idx="10">
                  <c:v>12632</c:v>
                </c:pt>
                <c:pt idx="11">
                  <c:v>22410</c:v>
                </c:pt>
                <c:pt idx="12">
                  <c:v>9638</c:v>
                </c:pt>
                <c:pt idx="13">
                  <c:v>17769</c:v>
                </c:pt>
                <c:pt idx="14">
                  <c:v>9817</c:v>
                </c:pt>
                <c:pt idx="15">
                  <c:v>21355</c:v>
                </c:pt>
                <c:pt idx="16">
                  <c:v>14650</c:v>
                </c:pt>
                <c:pt idx="17">
                  <c:v>9753</c:v>
                </c:pt>
                <c:pt idx="18">
                  <c:v>11281</c:v>
                </c:pt>
                <c:pt idx="19">
                  <c:v>20646</c:v>
                </c:pt>
                <c:pt idx="20">
                  <c:v>15516</c:v>
                </c:pt>
                <c:pt idx="21">
                  <c:v>4666</c:v>
                </c:pt>
                <c:pt idx="22">
                  <c:v>10731</c:v>
                </c:pt>
                <c:pt idx="23">
                  <c:v>12998</c:v>
                </c:pt>
                <c:pt idx="24">
                  <c:v>14769</c:v>
                </c:pt>
                <c:pt idx="25">
                  <c:v>15059</c:v>
                </c:pt>
                <c:pt idx="26">
                  <c:v>5674</c:v>
                </c:pt>
                <c:pt idx="27">
                  <c:v>8230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161924</xdr:rowOff>
    </xdr:from>
    <xdr:to>
      <xdr:col>11</xdr:col>
      <xdr:colOff>523875</xdr:colOff>
      <xdr:row>21</xdr:row>
      <xdr:rowOff>361949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15</xdr:col>
      <xdr:colOff>542925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G42" sqref="G42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7109375" customWidth="1"/>
    <col min="6" max="6" width="13.5703125" customWidth="1"/>
    <col min="7" max="7" width="13.140625" customWidth="1"/>
    <col min="8" max="8" width="10" bestFit="1" customWidth="1"/>
    <col min="232" max="232" width="4.140625" customWidth="1"/>
    <col min="233" max="233" width="11.5703125" customWidth="1"/>
    <col min="234" max="234" width="18.42578125" customWidth="1"/>
    <col min="235" max="235" width="18.7109375" customWidth="1"/>
    <col min="236" max="236" width="7.42578125" customWidth="1"/>
    <col min="237" max="237" width="13.5703125" customWidth="1"/>
    <col min="238" max="238" width="13.140625" customWidth="1"/>
    <col min="240" max="240" width="65.42578125" customWidth="1"/>
    <col min="488" max="488" width="4.140625" customWidth="1"/>
    <col min="489" max="489" width="11.5703125" customWidth="1"/>
    <col min="490" max="490" width="18.42578125" customWidth="1"/>
    <col min="491" max="491" width="18.7109375" customWidth="1"/>
    <col min="492" max="492" width="7.42578125" customWidth="1"/>
    <col min="493" max="493" width="13.5703125" customWidth="1"/>
    <col min="494" max="494" width="13.140625" customWidth="1"/>
    <col min="496" max="496" width="65.42578125" customWidth="1"/>
    <col min="744" max="744" width="4.140625" customWidth="1"/>
    <col min="745" max="745" width="11.5703125" customWidth="1"/>
    <col min="746" max="746" width="18.42578125" customWidth="1"/>
    <col min="747" max="747" width="18.7109375" customWidth="1"/>
    <col min="748" max="748" width="7.42578125" customWidth="1"/>
    <col min="749" max="749" width="13.5703125" customWidth="1"/>
    <col min="750" max="750" width="13.140625" customWidth="1"/>
    <col min="752" max="752" width="65.42578125" customWidth="1"/>
    <col min="1000" max="1000" width="4.140625" customWidth="1"/>
    <col min="1001" max="1001" width="11.5703125" customWidth="1"/>
    <col min="1002" max="1002" width="18.42578125" customWidth="1"/>
    <col min="1003" max="1003" width="18.7109375" customWidth="1"/>
    <col min="1004" max="1004" width="7.42578125" customWidth="1"/>
    <col min="1005" max="1005" width="13.5703125" customWidth="1"/>
    <col min="1006" max="1006" width="13.140625" customWidth="1"/>
    <col min="1008" max="1008" width="65.42578125" customWidth="1"/>
    <col min="1256" max="1256" width="4.140625" customWidth="1"/>
    <col min="1257" max="1257" width="11.5703125" customWidth="1"/>
    <col min="1258" max="1258" width="18.42578125" customWidth="1"/>
    <col min="1259" max="1259" width="18.7109375" customWidth="1"/>
    <col min="1260" max="1260" width="7.42578125" customWidth="1"/>
    <col min="1261" max="1261" width="13.5703125" customWidth="1"/>
    <col min="1262" max="1262" width="13.140625" customWidth="1"/>
    <col min="1264" max="1264" width="65.42578125" customWidth="1"/>
    <col min="1512" max="1512" width="4.140625" customWidth="1"/>
    <col min="1513" max="1513" width="11.5703125" customWidth="1"/>
    <col min="1514" max="1514" width="18.42578125" customWidth="1"/>
    <col min="1515" max="1515" width="18.7109375" customWidth="1"/>
    <col min="1516" max="1516" width="7.42578125" customWidth="1"/>
    <col min="1517" max="1517" width="13.5703125" customWidth="1"/>
    <col min="1518" max="1518" width="13.140625" customWidth="1"/>
    <col min="1520" max="1520" width="65.42578125" customWidth="1"/>
    <col min="1768" max="1768" width="4.140625" customWidth="1"/>
    <col min="1769" max="1769" width="11.5703125" customWidth="1"/>
    <col min="1770" max="1770" width="18.42578125" customWidth="1"/>
    <col min="1771" max="1771" width="18.7109375" customWidth="1"/>
    <col min="1772" max="1772" width="7.42578125" customWidth="1"/>
    <col min="1773" max="1773" width="13.5703125" customWidth="1"/>
    <col min="1774" max="1774" width="13.140625" customWidth="1"/>
    <col min="1776" max="1776" width="65.42578125" customWidth="1"/>
    <col min="2024" max="2024" width="4.140625" customWidth="1"/>
    <col min="2025" max="2025" width="11.5703125" customWidth="1"/>
    <col min="2026" max="2026" width="18.42578125" customWidth="1"/>
    <col min="2027" max="2027" width="18.7109375" customWidth="1"/>
    <col min="2028" max="2028" width="7.42578125" customWidth="1"/>
    <col min="2029" max="2029" width="13.5703125" customWidth="1"/>
    <col min="2030" max="2030" width="13.140625" customWidth="1"/>
    <col min="2032" max="2032" width="65.42578125" customWidth="1"/>
    <col min="2280" max="2280" width="4.140625" customWidth="1"/>
    <col min="2281" max="2281" width="11.5703125" customWidth="1"/>
    <col min="2282" max="2282" width="18.42578125" customWidth="1"/>
    <col min="2283" max="2283" width="18.7109375" customWidth="1"/>
    <col min="2284" max="2284" width="7.42578125" customWidth="1"/>
    <col min="2285" max="2285" width="13.5703125" customWidth="1"/>
    <col min="2286" max="2286" width="13.140625" customWidth="1"/>
    <col min="2288" max="2288" width="65.42578125" customWidth="1"/>
    <col min="2536" max="2536" width="4.140625" customWidth="1"/>
    <col min="2537" max="2537" width="11.5703125" customWidth="1"/>
    <col min="2538" max="2538" width="18.42578125" customWidth="1"/>
    <col min="2539" max="2539" width="18.7109375" customWidth="1"/>
    <col min="2540" max="2540" width="7.42578125" customWidth="1"/>
    <col min="2541" max="2541" width="13.5703125" customWidth="1"/>
    <col min="2542" max="2542" width="13.140625" customWidth="1"/>
    <col min="2544" max="2544" width="65.42578125" customWidth="1"/>
    <col min="2792" max="2792" width="4.140625" customWidth="1"/>
    <col min="2793" max="2793" width="11.5703125" customWidth="1"/>
    <col min="2794" max="2794" width="18.42578125" customWidth="1"/>
    <col min="2795" max="2795" width="18.7109375" customWidth="1"/>
    <col min="2796" max="2796" width="7.42578125" customWidth="1"/>
    <col min="2797" max="2797" width="13.5703125" customWidth="1"/>
    <col min="2798" max="2798" width="13.140625" customWidth="1"/>
    <col min="2800" max="2800" width="65.42578125" customWidth="1"/>
    <col min="3048" max="3048" width="4.140625" customWidth="1"/>
    <col min="3049" max="3049" width="11.5703125" customWidth="1"/>
    <col min="3050" max="3050" width="18.42578125" customWidth="1"/>
    <col min="3051" max="3051" width="18.7109375" customWidth="1"/>
    <col min="3052" max="3052" width="7.42578125" customWidth="1"/>
    <col min="3053" max="3053" width="13.5703125" customWidth="1"/>
    <col min="3054" max="3054" width="13.140625" customWidth="1"/>
    <col min="3056" max="3056" width="65.42578125" customWidth="1"/>
    <col min="3304" max="3304" width="4.140625" customWidth="1"/>
    <col min="3305" max="3305" width="11.5703125" customWidth="1"/>
    <col min="3306" max="3306" width="18.42578125" customWidth="1"/>
    <col min="3307" max="3307" width="18.7109375" customWidth="1"/>
    <col min="3308" max="3308" width="7.42578125" customWidth="1"/>
    <col min="3309" max="3309" width="13.5703125" customWidth="1"/>
    <col min="3310" max="3310" width="13.140625" customWidth="1"/>
    <col min="3312" max="3312" width="65.42578125" customWidth="1"/>
    <col min="3560" max="3560" width="4.140625" customWidth="1"/>
    <col min="3561" max="3561" width="11.5703125" customWidth="1"/>
    <col min="3562" max="3562" width="18.42578125" customWidth="1"/>
    <col min="3563" max="3563" width="18.7109375" customWidth="1"/>
    <col min="3564" max="3564" width="7.42578125" customWidth="1"/>
    <col min="3565" max="3565" width="13.5703125" customWidth="1"/>
    <col min="3566" max="3566" width="13.140625" customWidth="1"/>
    <col min="3568" max="3568" width="65.42578125" customWidth="1"/>
    <col min="3816" max="3816" width="4.140625" customWidth="1"/>
    <col min="3817" max="3817" width="11.5703125" customWidth="1"/>
    <col min="3818" max="3818" width="18.42578125" customWidth="1"/>
    <col min="3819" max="3819" width="18.7109375" customWidth="1"/>
    <col min="3820" max="3820" width="7.42578125" customWidth="1"/>
    <col min="3821" max="3821" width="13.5703125" customWidth="1"/>
    <col min="3822" max="3822" width="13.140625" customWidth="1"/>
    <col min="3824" max="3824" width="65.42578125" customWidth="1"/>
    <col min="4072" max="4072" width="4.140625" customWidth="1"/>
    <col min="4073" max="4073" width="11.5703125" customWidth="1"/>
    <col min="4074" max="4074" width="18.42578125" customWidth="1"/>
    <col min="4075" max="4075" width="18.7109375" customWidth="1"/>
    <col min="4076" max="4076" width="7.42578125" customWidth="1"/>
    <col min="4077" max="4077" width="13.5703125" customWidth="1"/>
    <col min="4078" max="4078" width="13.140625" customWidth="1"/>
    <col min="4080" max="4080" width="65.42578125" customWidth="1"/>
    <col min="4328" max="4328" width="4.140625" customWidth="1"/>
    <col min="4329" max="4329" width="11.5703125" customWidth="1"/>
    <col min="4330" max="4330" width="18.42578125" customWidth="1"/>
    <col min="4331" max="4331" width="18.7109375" customWidth="1"/>
    <col min="4332" max="4332" width="7.42578125" customWidth="1"/>
    <col min="4333" max="4333" width="13.5703125" customWidth="1"/>
    <col min="4334" max="4334" width="13.140625" customWidth="1"/>
    <col min="4336" max="4336" width="65.42578125" customWidth="1"/>
    <col min="4584" max="4584" width="4.140625" customWidth="1"/>
    <col min="4585" max="4585" width="11.5703125" customWidth="1"/>
    <col min="4586" max="4586" width="18.42578125" customWidth="1"/>
    <col min="4587" max="4587" width="18.7109375" customWidth="1"/>
    <col min="4588" max="4588" width="7.42578125" customWidth="1"/>
    <col min="4589" max="4589" width="13.5703125" customWidth="1"/>
    <col min="4590" max="4590" width="13.140625" customWidth="1"/>
    <col min="4592" max="4592" width="65.42578125" customWidth="1"/>
    <col min="4840" max="4840" width="4.140625" customWidth="1"/>
    <col min="4841" max="4841" width="11.5703125" customWidth="1"/>
    <col min="4842" max="4842" width="18.42578125" customWidth="1"/>
    <col min="4843" max="4843" width="18.7109375" customWidth="1"/>
    <col min="4844" max="4844" width="7.42578125" customWidth="1"/>
    <col min="4845" max="4845" width="13.5703125" customWidth="1"/>
    <col min="4846" max="4846" width="13.140625" customWidth="1"/>
    <col min="4848" max="4848" width="65.42578125" customWidth="1"/>
    <col min="5096" max="5096" width="4.140625" customWidth="1"/>
    <col min="5097" max="5097" width="11.5703125" customWidth="1"/>
    <col min="5098" max="5098" width="18.42578125" customWidth="1"/>
    <col min="5099" max="5099" width="18.7109375" customWidth="1"/>
    <col min="5100" max="5100" width="7.42578125" customWidth="1"/>
    <col min="5101" max="5101" width="13.5703125" customWidth="1"/>
    <col min="5102" max="5102" width="13.140625" customWidth="1"/>
    <col min="5104" max="5104" width="65.42578125" customWidth="1"/>
    <col min="5352" max="5352" width="4.140625" customWidth="1"/>
    <col min="5353" max="5353" width="11.5703125" customWidth="1"/>
    <col min="5354" max="5354" width="18.42578125" customWidth="1"/>
    <col min="5355" max="5355" width="18.7109375" customWidth="1"/>
    <col min="5356" max="5356" width="7.42578125" customWidth="1"/>
    <col min="5357" max="5357" width="13.5703125" customWidth="1"/>
    <col min="5358" max="5358" width="13.140625" customWidth="1"/>
    <col min="5360" max="5360" width="65.42578125" customWidth="1"/>
    <col min="5608" max="5608" width="4.140625" customWidth="1"/>
    <col min="5609" max="5609" width="11.5703125" customWidth="1"/>
    <col min="5610" max="5610" width="18.42578125" customWidth="1"/>
    <col min="5611" max="5611" width="18.7109375" customWidth="1"/>
    <col min="5612" max="5612" width="7.42578125" customWidth="1"/>
    <col min="5613" max="5613" width="13.5703125" customWidth="1"/>
    <col min="5614" max="5614" width="13.140625" customWidth="1"/>
    <col min="5616" max="5616" width="65.42578125" customWidth="1"/>
    <col min="5864" max="5864" width="4.140625" customWidth="1"/>
    <col min="5865" max="5865" width="11.5703125" customWidth="1"/>
    <col min="5866" max="5866" width="18.42578125" customWidth="1"/>
    <col min="5867" max="5867" width="18.7109375" customWidth="1"/>
    <col min="5868" max="5868" width="7.42578125" customWidth="1"/>
    <col min="5869" max="5869" width="13.5703125" customWidth="1"/>
    <col min="5870" max="5870" width="13.140625" customWidth="1"/>
    <col min="5872" max="5872" width="65.42578125" customWidth="1"/>
    <col min="6120" max="6120" width="4.140625" customWidth="1"/>
    <col min="6121" max="6121" width="11.5703125" customWidth="1"/>
    <col min="6122" max="6122" width="18.42578125" customWidth="1"/>
    <col min="6123" max="6123" width="18.7109375" customWidth="1"/>
    <col min="6124" max="6124" width="7.42578125" customWidth="1"/>
    <col min="6125" max="6125" width="13.5703125" customWidth="1"/>
    <col min="6126" max="6126" width="13.140625" customWidth="1"/>
    <col min="6128" max="6128" width="65.42578125" customWidth="1"/>
    <col min="6376" max="6376" width="4.140625" customWidth="1"/>
    <col min="6377" max="6377" width="11.5703125" customWidth="1"/>
    <col min="6378" max="6378" width="18.42578125" customWidth="1"/>
    <col min="6379" max="6379" width="18.7109375" customWidth="1"/>
    <col min="6380" max="6380" width="7.42578125" customWidth="1"/>
    <col min="6381" max="6381" width="13.5703125" customWidth="1"/>
    <col min="6382" max="6382" width="13.140625" customWidth="1"/>
    <col min="6384" max="6384" width="65.42578125" customWidth="1"/>
    <col min="6632" max="6632" width="4.140625" customWidth="1"/>
    <col min="6633" max="6633" width="11.5703125" customWidth="1"/>
    <col min="6634" max="6634" width="18.42578125" customWidth="1"/>
    <col min="6635" max="6635" width="18.7109375" customWidth="1"/>
    <col min="6636" max="6636" width="7.42578125" customWidth="1"/>
    <col min="6637" max="6637" width="13.5703125" customWidth="1"/>
    <col min="6638" max="6638" width="13.140625" customWidth="1"/>
    <col min="6640" max="6640" width="65.42578125" customWidth="1"/>
    <col min="6888" max="6888" width="4.140625" customWidth="1"/>
    <col min="6889" max="6889" width="11.5703125" customWidth="1"/>
    <col min="6890" max="6890" width="18.42578125" customWidth="1"/>
    <col min="6891" max="6891" width="18.7109375" customWidth="1"/>
    <col min="6892" max="6892" width="7.42578125" customWidth="1"/>
    <col min="6893" max="6893" width="13.5703125" customWidth="1"/>
    <col min="6894" max="6894" width="13.140625" customWidth="1"/>
    <col min="6896" max="6896" width="65.42578125" customWidth="1"/>
    <col min="7144" max="7144" width="4.140625" customWidth="1"/>
    <col min="7145" max="7145" width="11.5703125" customWidth="1"/>
    <col min="7146" max="7146" width="18.42578125" customWidth="1"/>
    <col min="7147" max="7147" width="18.7109375" customWidth="1"/>
    <col min="7148" max="7148" width="7.42578125" customWidth="1"/>
    <col min="7149" max="7149" width="13.5703125" customWidth="1"/>
    <col min="7150" max="7150" width="13.140625" customWidth="1"/>
    <col min="7152" max="7152" width="65.42578125" customWidth="1"/>
    <col min="7400" max="7400" width="4.140625" customWidth="1"/>
    <col min="7401" max="7401" width="11.5703125" customWidth="1"/>
    <col min="7402" max="7402" width="18.42578125" customWidth="1"/>
    <col min="7403" max="7403" width="18.7109375" customWidth="1"/>
    <col min="7404" max="7404" width="7.42578125" customWidth="1"/>
    <col min="7405" max="7405" width="13.5703125" customWidth="1"/>
    <col min="7406" max="7406" width="13.140625" customWidth="1"/>
    <col min="7408" max="7408" width="65.42578125" customWidth="1"/>
    <col min="7656" max="7656" width="4.140625" customWidth="1"/>
    <col min="7657" max="7657" width="11.5703125" customWidth="1"/>
    <col min="7658" max="7658" width="18.42578125" customWidth="1"/>
    <col min="7659" max="7659" width="18.7109375" customWidth="1"/>
    <col min="7660" max="7660" width="7.42578125" customWidth="1"/>
    <col min="7661" max="7661" width="13.5703125" customWidth="1"/>
    <col min="7662" max="7662" width="13.140625" customWidth="1"/>
    <col min="7664" max="7664" width="65.42578125" customWidth="1"/>
    <col min="7912" max="7912" width="4.140625" customWidth="1"/>
    <col min="7913" max="7913" width="11.5703125" customWidth="1"/>
    <col min="7914" max="7914" width="18.42578125" customWidth="1"/>
    <col min="7915" max="7915" width="18.7109375" customWidth="1"/>
    <col min="7916" max="7916" width="7.42578125" customWidth="1"/>
    <col min="7917" max="7917" width="13.5703125" customWidth="1"/>
    <col min="7918" max="7918" width="13.140625" customWidth="1"/>
    <col min="7920" max="7920" width="65.42578125" customWidth="1"/>
    <col min="8168" max="8168" width="4.140625" customWidth="1"/>
    <col min="8169" max="8169" width="11.5703125" customWidth="1"/>
    <col min="8170" max="8170" width="18.42578125" customWidth="1"/>
    <col min="8171" max="8171" width="18.7109375" customWidth="1"/>
    <col min="8172" max="8172" width="7.42578125" customWidth="1"/>
    <col min="8173" max="8173" width="13.5703125" customWidth="1"/>
    <col min="8174" max="8174" width="13.140625" customWidth="1"/>
    <col min="8176" max="8176" width="65.42578125" customWidth="1"/>
    <col min="8424" max="8424" width="4.140625" customWidth="1"/>
    <col min="8425" max="8425" width="11.5703125" customWidth="1"/>
    <col min="8426" max="8426" width="18.42578125" customWidth="1"/>
    <col min="8427" max="8427" width="18.7109375" customWidth="1"/>
    <col min="8428" max="8428" width="7.42578125" customWidth="1"/>
    <col min="8429" max="8429" width="13.5703125" customWidth="1"/>
    <col min="8430" max="8430" width="13.140625" customWidth="1"/>
    <col min="8432" max="8432" width="65.42578125" customWidth="1"/>
    <col min="8680" max="8680" width="4.140625" customWidth="1"/>
    <col min="8681" max="8681" width="11.5703125" customWidth="1"/>
    <col min="8682" max="8682" width="18.42578125" customWidth="1"/>
    <col min="8683" max="8683" width="18.7109375" customWidth="1"/>
    <col min="8684" max="8684" width="7.42578125" customWidth="1"/>
    <col min="8685" max="8685" width="13.5703125" customWidth="1"/>
    <col min="8686" max="8686" width="13.140625" customWidth="1"/>
    <col min="8688" max="8688" width="65.42578125" customWidth="1"/>
    <col min="8936" max="8936" width="4.140625" customWidth="1"/>
    <col min="8937" max="8937" width="11.5703125" customWidth="1"/>
    <col min="8938" max="8938" width="18.42578125" customWidth="1"/>
    <col min="8939" max="8939" width="18.7109375" customWidth="1"/>
    <col min="8940" max="8940" width="7.42578125" customWidth="1"/>
    <col min="8941" max="8941" width="13.5703125" customWidth="1"/>
    <col min="8942" max="8942" width="13.140625" customWidth="1"/>
    <col min="8944" max="8944" width="65.42578125" customWidth="1"/>
    <col min="9192" max="9192" width="4.140625" customWidth="1"/>
    <col min="9193" max="9193" width="11.5703125" customWidth="1"/>
    <col min="9194" max="9194" width="18.42578125" customWidth="1"/>
    <col min="9195" max="9195" width="18.7109375" customWidth="1"/>
    <col min="9196" max="9196" width="7.42578125" customWidth="1"/>
    <col min="9197" max="9197" width="13.5703125" customWidth="1"/>
    <col min="9198" max="9198" width="13.140625" customWidth="1"/>
    <col min="9200" max="9200" width="65.42578125" customWidth="1"/>
    <col min="9448" max="9448" width="4.140625" customWidth="1"/>
    <col min="9449" max="9449" width="11.5703125" customWidth="1"/>
    <col min="9450" max="9450" width="18.42578125" customWidth="1"/>
    <col min="9451" max="9451" width="18.7109375" customWidth="1"/>
    <col min="9452" max="9452" width="7.42578125" customWidth="1"/>
    <col min="9453" max="9453" width="13.5703125" customWidth="1"/>
    <col min="9454" max="9454" width="13.140625" customWidth="1"/>
    <col min="9456" max="9456" width="65.42578125" customWidth="1"/>
    <col min="9704" max="9704" width="4.140625" customWidth="1"/>
    <col min="9705" max="9705" width="11.5703125" customWidth="1"/>
    <col min="9706" max="9706" width="18.42578125" customWidth="1"/>
    <col min="9707" max="9707" width="18.7109375" customWidth="1"/>
    <col min="9708" max="9708" width="7.42578125" customWidth="1"/>
    <col min="9709" max="9709" width="13.5703125" customWidth="1"/>
    <col min="9710" max="9710" width="13.140625" customWidth="1"/>
    <col min="9712" max="9712" width="65.42578125" customWidth="1"/>
    <col min="9960" max="9960" width="4.140625" customWidth="1"/>
    <col min="9961" max="9961" width="11.5703125" customWidth="1"/>
    <col min="9962" max="9962" width="18.42578125" customWidth="1"/>
    <col min="9963" max="9963" width="18.7109375" customWidth="1"/>
    <col min="9964" max="9964" width="7.42578125" customWidth="1"/>
    <col min="9965" max="9965" width="13.5703125" customWidth="1"/>
    <col min="9966" max="9966" width="13.140625" customWidth="1"/>
    <col min="9968" max="9968" width="65.42578125" customWidth="1"/>
    <col min="10216" max="10216" width="4.140625" customWidth="1"/>
    <col min="10217" max="10217" width="11.5703125" customWidth="1"/>
    <col min="10218" max="10218" width="18.42578125" customWidth="1"/>
    <col min="10219" max="10219" width="18.7109375" customWidth="1"/>
    <col min="10220" max="10220" width="7.42578125" customWidth="1"/>
    <col min="10221" max="10221" width="13.5703125" customWidth="1"/>
    <col min="10222" max="10222" width="13.140625" customWidth="1"/>
    <col min="10224" max="10224" width="65.42578125" customWidth="1"/>
    <col min="10472" max="10472" width="4.140625" customWidth="1"/>
    <col min="10473" max="10473" width="11.5703125" customWidth="1"/>
    <col min="10474" max="10474" width="18.42578125" customWidth="1"/>
    <col min="10475" max="10475" width="18.7109375" customWidth="1"/>
    <col min="10476" max="10476" width="7.42578125" customWidth="1"/>
    <col min="10477" max="10477" width="13.5703125" customWidth="1"/>
    <col min="10478" max="10478" width="13.140625" customWidth="1"/>
    <col min="10480" max="10480" width="65.42578125" customWidth="1"/>
    <col min="10728" max="10728" width="4.140625" customWidth="1"/>
    <col min="10729" max="10729" width="11.5703125" customWidth="1"/>
    <col min="10730" max="10730" width="18.42578125" customWidth="1"/>
    <col min="10731" max="10731" width="18.7109375" customWidth="1"/>
    <col min="10732" max="10732" width="7.42578125" customWidth="1"/>
    <col min="10733" max="10733" width="13.5703125" customWidth="1"/>
    <col min="10734" max="10734" width="13.140625" customWidth="1"/>
    <col min="10736" max="10736" width="65.42578125" customWidth="1"/>
    <col min="10984" max="10984" width="4.140625" customWidth="1"/>
    <col min="10985" max="10985" width="11.5703125" customWidth="1"/>
    <col min="10986" max="10986" width="18.42578125" customWidth="1"/>
    <col min="10987" max="10987" width="18.7109375" customWidth="1"/>
    <col min="10988" max="10988" width="7.42578125" customWidth="1"/>
    <col min="10989" max="10989" width="13.5703125" customWidth="1"/>
    <col min="10990" max="10990" width="13.140625" customWidth="1"/>
    <col min="10992" max="10992" width="65.42578125" customWidth="1"/>
    <col min="11240" max="11240" width="4.140625" customWidth="1"/>
    <col min="11241" max="11241" width="11.5703125" customWidth="1"/>
    <col min="11242" max="11242" width="18.42578125" customWidth="1"/>
    <col min="11243" max="11243" width="18.7109375" customWidth="1"/>
    <col min="11244" max="11244" width="7.42578125" customWidth="1"/>
    <col min="11245" max="11245" width="13.5703125" customWidth="1"/>
    <col min="11246" max="11246" width="13.140625" customWidth="1"/>
    <col min="11248" max="11248" width="65.42578125" customWidth="1"/>
    <col min="11496" max="11496" width="4.140625" customWidth="1"/>
    <col min="11497" max="11497" width="11.5703125" customWidth="1"/>
    <col min="11498" max="11498" width="18.42578125" customWidth="1"/>
    <col min="11499" max="11499" width="18.7109375" customWidth="1"/>
    <col min="11500" max="11500" width="7.42578125" customWidth="1"/>
    <col min="11501" max="11501" width="13.5703125" customWidth="1"/>
    <col min="11502" max="11502" width="13.140625" customWidth="1"/>
    <col min="11504" max="11504" width="65.42578125" customWidth="1"/>
    <col min="11752" max="11752" width="4.140625" customWidth="1"/>
    <col min="11753" max="11753" width="11.5703125" customWidth="1"/>
    <col min="11754" max="11754" width="18.42578125" customWidth="1"/>
    <col min="11755" max="11755" width="18.7109375" customWidth="1"/>
    <col min="11756" max="11756" width="7.42578125" customWidth="1"/>
    <col min="11757" max="11757" width="13.5703125" customWidth="1"/>
    <col min="11758" max="11758" width="13.140625" customWidth="1"/>
    <col min="11760" max="11760" width="65.42578125" customWidth="1"/>
    <col min="12008" max="12008" width="4.140625" customWidth="1"/>
    <col min="12009" max="12009" width="11.5703125" customWidth="1"/>
    <col min="12010" max="12010" width="18.42578125" customWidth="1"/>
    <col min="12011" max="12011" width="18.7109375" customWidth="1"/>
    <col min="12012" max="12012" width="7.42578125" customWidth="1"/>
    <col min="12013" max="12013" width="13.5703125" customWidth="1"/>
    <col min="12014" max="12014" width="13.140625" customWidth="1"/>
    <col min="12016" max="12016" width="65.42578125" customWidth="1"/>
    <col min="12264" max="12264" width="4.140625" customWidth="1"/>
    <col min="12265" max="12265" width="11.5703125" customWidth="1"/>
    <col min="12266" max="12266" width="18.42578125" customWidth="1"/>
    <col min="12267" max="12267" width="18.7109375" customWidth="1"/>
    <col min="12268" max="12268" width="7.42578125" customWidth="1"/>
    <col min="12269" max="12269" width="13.5703125" customWidth="1"/>
    <col min="12270" max="12270" width="13.140625" customWidth="1"/>
    <col min="12272" max="12272" width="65.42578125" customWidth="1"/>
    <col min="12520" max="12520" width="4.140625" customWidth="1"/>
    <col min="12521" max="12521" width="11.5703125" customWidth="1"/>
    <col min="12522" max="12522" width="18.42578125" customWidth="1"/>
    <col min="12523" max="12523" width="18.7109375" customWidth="1"/>
    <col min="12524" max="12524" width="7.42578125" customWidth="1"/>
    <col min="12525" max="12525" width="13.5703125" customWidth="1"/>
    <col min="12526" max="12526" width="13.140625" customWidth="1"/>
    <col min="12528" max="12528" width="65.42578125" customWidth="1"/>
    <col min="12776" max="12776" width="4.140625" customWidth="1"/>
    <col min="12777" max="12777" width="11.5703125" customWidth="1"/>
    <col min="12778" max="12778" width="18.42578125" customWidth="1"/>
    <col min="12779" max="12779" width="18.7109375" customWidth="1"/>
    <col min="12780" max="12780" width="7.42578125" customWidth="1"/>
    <col min="12781" max="12781" width="13.5703125" customWidth="1"/>
    <col min="12782" max="12782" width="13.140625" customWidth="1"/>
    <col min="12784" max="12784" width="65.42578125" customWidth="1"/>
    <col min="13032" max="13032" width="4.140625" customWidth="1"/>
    <col min="13033" max="13033" width="11.5703125" customWidth="1"/>
    <col min="13034" max="13034" width="18.42578125" customWidth="1"/>
    <col min="13035" max="13035" width="18.7109375" customWidth="1"/>
    <col min="13036" max="13036" width="7.42578125" customWidth="1"/>
    <col min="13037" max="13037" width="13.5703125" customWidth="1"/>
    <col min="13038" max="13038" width="13.140625" customWidth="1"/>
    <col min="13040" max="13040" width="65.42578125" customWidth="1"/>
    <col min="13288" max="13288" width="4.140625" customWidth="1"/>
    <col min="13289" max="13289" width="11.5703125" customWidth="1"/>
    <col min="13290" max="13290" width="18.42578125" customWidth="1"/>
    <col min="13291" max="13291" width="18.7109375" customWidth="1"/>
    <col min="13292" max="13292" width="7.42578125" customWidth="1"/>
    <col min="13293" max="13293" width="13.5703125" customWidth="1"/>
    <col min="13294" max="13294" width="13.140625" customWidth="1"/>
    <col min="13296" max="13296" width="65.42578125" customWidth="1"/>
    <col min="13544" max="13544" width="4.140625" customWidth="1"/>
    <col min="13545" max="13545" width="11.5703125" customWidth="1"/>
    <col min="13546" max="13546" width="18.42578125" customWidth="1"/>
    <col min="13547" max="13547" width="18.7109375" customWidth="1"/>
    <col min="13548" max="13548" width="7.42578125" customWidth="1"/>
    <col min="13549" max="13549" width="13.5703125" customWidth="1"/>
    <col min="13550" max="13550" width="13.140625" customWidth="1"/>
    <col min="13552" max="13552" width="65.42578125" customWidth="1"/>
    <col min="13800" max="13800" width="4.140625" customWidth="1"/>
    <col min="13801" max="13801" width="11.5703125" customWidth="1"/>
    <col min="13802" max="13802" width="18.42578125" customWidth="1"/>
    <col min="13803" max="13803" width="18.7109375" customWidth="1"/>
    <col min="13804" max="13804" width="7.42578125" customWidth="1"/>
    <col min="13805" max="13805" width="13.5703125" customWidth="1"/>
    <col min="13806" max="13806" width="13.140625" customWidth="1"/>
    <col min="13808" max="13808" width="65.42578125" customWidth="1"/>
    <col min="14056" max="14056" width="4.140625" customWidth="1"/>
    <col min="14057" max="14057" width="11.5703125" customWidth="1"/>
    <col min="14058" max="14058" width="18.42578125" customWidth="1"/>
    <col min="14059" max="14059" width="18.7109375" customWidth="1"/>
    <col min="14060" max="14060" width="7.42578125" customWidth="1"/>
    <col min="14061" max="14061" width="13.5703125" customWidth="1"/>
    <col min="14062" max="14062" width="13.140625" customWidth="1"/>
    <col min="14064" max="14064" width="65.42578125" customWidth="1"/>
    <col min="14312" max="14312" width="4.140625" customWidth="1"/>
    <col min="14313" max="14313" width="11.5703125" customWidth="1"/>
    <col min="14314" max="14314" width="18.42578125" customWidth="1"/>
    <col min="14315" max="14315" width="18.7109375" customWidth="1"/>
    <col min="14316" max="14316" width="7.42578125" customWidth="1"/>
    <col min="14317" max="14317" width="13.5703125" customWidth="1"/>
    <col min="14318" max="14318" width="13.140625" customWidth="1"/>
    <col min="14320" max="14320" width="65.42578125" customWidth="1"/>
    <col min="14568" max="14568" width="4.140625" customWidth="1"/>
    <col min="14569" max="14569" width="11.5703125" customWidth="1"/>
    <col min="14570" max="14570" width="18.42578125" customWidth="1"/>
    <col min="14571" max="14571" width="18.7109375" customWidth="1"/>
    <col min="14572" max="14572" width="7.42578125" customWidth="1"/>
    <col min="14573" max="14573" width="13.5703125" customWidth="1"/>
    <col min="14574" max="14574" width="13.140625" customWidth="1"/>
    <col min="14576" max="14576" width="65.42578125" customWidth="1"/>
    <col min="14824" max="14824" width="4.140625" customWidth="1"/>
    <col min="14825" max="14825" width="11.5703125" customWidth="1"/>
    <col min="14826" max="14826" width="18.42578125" customWidth="1"/>
    <col min="14827" max="14827" width="18.7109375" customWidth="1"/>
    <col min="14828" max="14828" width="7.42578125" customWidth="1"/>
    <col min="14829" max="14829" width="13.5703125" customWidth="1"/>
    <col min="14830" max="14830" width="13.140625" customWidth="1"/>
    <col min="14832" max="14832" width="65.42578125" customWidth="1"/>
    <col min="15080" max="15080" width="4.140625" customWidth="1"/>
    <col min="15081" max="15081" width="11.5703125" customWidth="1"/>
    <col min="15082" max="15082" width="18.42578125" customWidth="1"/>
    <col min="15083" max="15083" width="18.7109375" customWidth="1"/>
    <col min="15084" max="15084" width="7.42578125" customWidth="1"/>
    <col min="15085" max="15085" width="13.5703125" customWidth="1"/>
    <col min="15086" max="15086" width="13.140625" customWidth="1"/>
    <col min="15088" max="15088" width="65.42578125" customWidth="1"/>
    <col min="15336" max="15336" width="4.140625" customWidth="1"/>
    <col min="15337" max="15337" width="11.5703125" customWidth="1"/>
    <col min="15338" max="15338" width="18.42578125" customWidth="1"/>
    <col min="15339" max="15339" width="18.7109375" customWidth="1"/>
    <col min="15340" max="15340" width="7.42578125" customWidth="1"/>
    <col min="15341" max="15341" width="13.5703125" customWidth="1"/>
    <col min="15342" max="15342" width="13.140625" customWidth="1"/>
    <col min="15344" max="15344" width="65.42578125" customWidth="1"/>
    <col min="15592" max="15592" width="4.140625" customWidth="1"/>
    <col min="15593" max="15593" width="11.5703125" customWidth="1"/>
    <col min="15594" max="15594" width="18.42578125" customWidth="1"/>
    <col min="15595" max="15595" width="18.7109375" customWidth="1"/>
    <col min="15596" max="15596" width="7.42578125" customWidth="1"/>
    <col min="15597" max="15597" width="13.5703125" customWidth="1"/>
    <col min="15598" max="15598" width="13.140625" customWidth="1"/>
    <col min="15600" max="15600" width="65.42578125" customWidth="1"/>
    <col min="15848" max="15848" width="4.140625" customWidth="1"/>
    <col min="15849" max="15849" width="11.5703125" customWidth="1"/>
    <col min="15850" max="15850" width="18.42578125" customWidth="1"/>
    <col min="15851" max="15851" width="18.7109375" customWidth="1"/>
    <col min="15852" max="15852" width="7.42578125" customWidth="1"/>
    <col min="15853" max="15853" width="13.5703125" customWidth="1"/>
    <col min="15854" max="15854" width="13.140625" customWidth="1"/>
    <col min="15856" max="15856" width="65.42578125" customWidth="1"/>
    <col min="16104" max="16104" width="4.140625" customWidth="1"/>
    <col min="16105" max="16105" width="11.5703125" customWidth="1"/>
    <col min="16106" max="16106" width="18.42578125" customWidth="1"/>
    <col min="16107" max="16107" width="18.7109375" customWidth="1"/>
    <col min="16108" max="16108" width="7.42578125" customWidth="1"/>
    <col min="16109" max="16109" width="13.5703125" customWidth="1"/>
    <col min="16110" max="16110" width="13.140625" customWidth="1"/>
    <col min="16112" max="16112" width="65.42578125" customWidth="1"/>
  </cols>
  <sheetData>
    <row r="1" spans="1:7" ht="29.25" customHeight="1" x14ac:dyDescent="0.25">
      <c r="A1" s="95" t="s">
        <v>96</v>
      </c>
      <c r="B1" s="95"/>
      <c r="C1" s="95"/>
      <c r="D1" s="95"/>
      <c r="E1" s="95"/>
      <c r="F1" s="95"/>
      <c r="G1" s="95"/>
    </row>
    <row r="3" spans="1:7" ht="30" x14ac:dyDescent="0.25">
      <c r="A3" s="96" t="s">
        <v>0</v>
      </c>
      <c r="B3" s="96"/>
      <c r="C3" s="1" t="s">
        <v>1</v>
      </c>
      <c r="D3" s="2" t="s">
        <v>2</v>
      </c>
      <c r="E3" s="2" t="s">
        <v>3</v>
      </c>
      <c r="F3" s="97" t="s">
        <v>4</v>
      </c>
      <c r="G3" s="98"/>
    </row>
    <row r="4" spans="1:7" x14ac:dyDescent="0.25">
      <c r="A4" s="99"/>
      <c r="B4" s="100"/>
      <c r="C4" s="4"/>
      <c r="D4" s="101"/>
      <c r="E4" s="101"/>
      <c r="F4" s="101"/>
      <c r="G4" s="5"/>
    </row>
    <row r="5" spans="1:7" x14ac:dyDescent="0.25">
      <c r="A5" s="107" t="s">
        <v>97</v>
      </c>
      <c r="B5" s="108"/>
      <c r="C5" s="111">
        <v>5</v>
      </c>
      <c r="D5" s="6" t="s">
        <v>5</v>
      </c>
      <c r="E5" s="77">
        <v>9</v>
      </c>
      <c r="F5" s="103">
        <v>58988</v>
      </c>
      <c r="G5" s="103"/>
    </row>
    <row r="6" spans="1:7" ht="15.75" thickBot="1" x14ac:dyDescent="0.3">
      <c r="A6" s="109"/>
      <c r="B6" s="110"/>
      <c r="C6" s="112"/>
      <c r="D6" s="7" t="s">
        <v>6</v>
      </c>
      <c r="E6" s="60">
        <v>4</v>
      </c>
      <c r="F6" s="104">
        <v>47999</v>
      </c>
      <c r="G6" s="104"/>
    </row>
    <row r="7" spans="1:7" ht="15.75" thickTop="1" x14ac:dyDescent="0.25">
      <c r="A7" s="105" t="s">
        <v>7</v>
      </c>
      <c r="B7" s="105"/>
      <c r="C7" s="105"/>
      <c r="D7" s="105"/>
      <c r="E7" s="78">
        <f>SUM(E5:E6)</f>
        <v>13</v>
      </c>
      <c r="F7" s="106">
        <f>SUM(F5:G6)</f>
        <v>106987</v>
      </c>
      <c r="G7" s="106"/>
    </row>
    <row r="8" spans="1:7" x14ac:dyDescent="0.25">
      <c r="B8" s="8"/>
      <c r="C8" s="8"/>
      <c r="D8" s="8"/>
      <c r="E8" s="9"/>
      <c r="F8" s="10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13" t="s">
        <v>9</v>
      </c>
      <c r="B11" s="114"/>
      <c r="C11" s="114"/>
      <c r="D11" s="114"/>
      <c r="E11" s="115"/>
      <c r="F11" s="11" t="s">
        <v>10</v>
      </c>
      <c r="G11" s="12" t="s">
        <v>11</v>
      </c>
    </row>
    <row r="12" spans="1:7" ht="15.75" thickTop="1" x14ac:dyDescent="0.25">
      <c r="A12" s="116" t="s">
        <v>49</v>
      </c>
      <c r="B12" s="116"/>
      <c r="C12" s="116"/>
      <c r="D12" s="116"/>
      <c r="E12" s="116"/>
      <c r="F12" s="54">
        <v>9</v>
      </c>
      <c r="G12" s="55">
        <f>F12/E7</f>
        <v>0.69230769230769229</v>
      </c>
    </row>
    <row r="13" spans="1:7" x14ac:dyDescent="0.25">
      <c r="A13" s="84" t="s">
        <v>50</v>
      </c>
      <c r="B13" s="84"/>
      <c r="C13" s="84"/>
      <c r="D13" s="84"/>
      <c r="E13" s="84"/>
      <c r="F13" s="56">
        <v>4</v>
      </c>
      <c r="G13" s="55">
        <f>F13/E7</f>
        <v>0.30769230769230771</v>
      </c>
    </row>
    <row r="14" spans="1:7" ht="15.75" thickBot="1" x14ac:dyDescent="0.3">
      <c r="A14" s="89" t="s">
        <v>51</v>
      </c>
      <c r="B14" s="89"/>
      <c r="C14" s="89"/>
      <c r="D14" s="89"/>
      <c r="E14" s="89"/>
      <c r="F14" s="56">
        <v>1</v>
      </c>
      <c r="G14" s="55">
        <f>F14/E7</f>
        <v>7.6923076923076927E-2</v>
      </c>
    </row>
    <row r="15" spans="1:7" ht="15.75" thickTop="1" x14ac:dyDescent="0.25">
      <c r="A15" s="14"/>
      <c r="B15" s="15"/>
      <c r="C15" s="15"/>
      <c r="D15" s="16"/>
      <c r="E15" s="15"/>
      <c r="F15" s="57" t="s">
        <v>12</v>
      </c>
      <c r="G15" s="58">
        <v>1</v>
      </c>
    </row>
    <row r="16" spans="1:7" x14ac:dyDescent="0.25">
      <c r="D16" s="9"/>
      <c r="F16" s="8"/>
      <c r="G16" s="17"/>
    </row>
    <row r="17" spans="1:7" x14ac:dyDescent="0.25">
      <c r="B17" s="3" t="s">
        <v>13</v>
      </c>
      <c r="D17" s="9"/>
      <c r="F17" s="8"/>
      <c r="G17" s="9"/>
    </row>
    <row r="18" spans="1:7" x14ac:dyDescent="0.25">
      <c r="D18" s="9"/>
      <c r="F18" s="8"/>
      <c r="G18" s="17"/>
    </row>
    <row r="19" spans="1:7" ht="53.25" customHeight="1" x14ac:dyDescent="0.25">
      <c r="A19" s="76" t="s">
        <v>14</v>
      </c>
      <c r="B19" s="102" t="s">
        <v>15</v>
      </c>
      <c r="C19" s="102"/>
      <c r="D19" s="102"/>
      <c r="E19" s="102"/>
      <c r="F19" s="79" t="s">
        <v>4</v>
      </c>
      <c r="G19" s="17"/>
    </row>
    <row r="20" spans="1:7" ht="15" customHeight="1" x14ac:dyDescent="0.25">
      <c r="A20" s="76" t="s">
        <v>77</v>
      </c>
      <c r="B20" s="88" t="s">
        <v>138</v>
      </c>
      <c r="C20" s="88"/>
      <c r="D20" s="88"/>
      <c r="E20" s="88"/>
      <c r="F20" s="80">
        <v>41999</v>
      </c>
      <c r="G20" s="72"/>
    </row>
    <row r="21" spans="1:7" ht="15" customHeight="1" x14ac:dyDescent="0.25">
      <c r="A21" s="76" t="s">
        <v>78</v>
      </c>
      <c r="B21" s="88" t="s">
        <v>72</v>
      </c>
      <c r="C21" s="88"/>
      <c r="D21" s="88"/>
      <c r="E21" s="88"/>
      <c r="F21" s="80">
        <v>25488</v>
      </c>
      <c r="G21" s="72"/>
    </row>
    <row r="22" spans="1:7" ht="15" customHeight="1" x14ac:dyDescent="0.25">
      <c r="A22" s="76" t="s">
        <v>81</v>
      </c>
      <c r="B22" s="92" t="s">
        <v>139</v>
      </c>
      <c r="C22" s="93"/>
      <c r="D22" s="93"/>
      <c r="E22" s="94"/>
      <c r="F22" s="80">
        <v>20000</v>
      </c>
      <c r="G22" s="72"/>
    </row>
    <row r="23" spans="1:7" ht="15" customHeight="1" x14ac:dyDescent="0.25">
      <c r="A23" s="76" t="s">
        <v>82</v>
      </c>
      <c r="B23" s="88" t="s">
        <v>130</v>
      </c>
      <c r="C23" s="88"/>
      <c r="D23" s="88"/>
      <c r="E23" s="88"/>
      <c r="F23" s="74">
        <v>8500</v>
      </c>
      <c r="G23" s="72"/>
    </row>
    <row r="24" spans="1:7" ht="15" customHeight="1" x14ac:dyDescent="0.25">
      <c r="A24" s="76" t="s">
        <v>83</v>
      </c>
      <c r="B24" s="91" t="s">
        <v>131</v>
      </c>
      <c r="C24" s="91"/>
      <c r="D24" s="91"/>
      <c r="E24" s="91"/>
      <c r="F24" s="74">
        <v>5000</v>
      </c>
      <c r="G24" s="72"/>
    </row>
    <row r="25" spans="1:7" ht="15" customHeight="1" x14ac:dyDescent="0.25">
      <c r="A25" s="76" t="s">
        <v>79</v>
      </c>
      <c r="B25" s="88" t="s">
        <v>133</v>
      </c>
      <c r="C25" s="88"/>
      <c r="D25" s="88"/>
      <c r="E25" s="88"/>
      <c r="F25" s="80">
        <v>3000</v>
      </c>
      <c r="G25" s="72"/>
    </row>
    <row r="26" spans="1:7" ht="15" customHeight="1" x14ac:dyDescent="0.25">
      <c r="A26" s="76" t="s">
        <v>80</v>
      </c>
      <c r="B26" s="88" t="s">
        <v>129</v>
      </c>
      <c r="C26" s="88"/>
      <c r="D26" s="88"/>
      <c r="E26" s="88"/>
      <c r="F26" s="49">
        <v>2000</v>
      </c>
      <c r="G26" s="72"/>
    </row>
    <row r="27" spans="1:7" ht="15" customHeight="1" x14ac:dyDescent="0.25">
      <c r="A27" s="76" t="s">
        <v>140</v>
      </c>
      <c r="B27" s="88" t="s">
        <v>137</v>
      </c>
      <c r="C27" s="88"/>
      <c r="D27" s="88"/>
      <c r="E27" s="88"/>
      <c r="F27" s="80">
        <v>1000</v>
      </c>
      <c r="G27" s="72"/>
    </row>
    <row r="28" spans="1:7" x14ac:dyDescent="0.25">
      <c r="F28" s="45"/>
    </row>
    <row r="29" spans="1:7" x14ac:dyDescent="0.25">
      <c r="F29" s="48"/>
    </row>
    <row r="30" spans="1:7" ht="25.5" customHeight="1" x14ac:dyDescent="0.25">
      <c r="A30" s="90" t="s">
        <v>52</v>
      </c>
      <c r="B30" s="90"/>
      <c r="C30" s="90"/>
      <c r="D30" s="90"/>
      <c r="E30" s="90"/>
      <c r="F30" s="90"/>
      <c r="G30" s="90"/>
    </row>
    <row r="31" spans="1:7" ht="25.5" customHeight="1" x14ac:dyDescent="0.25">
      <c r="A31" s="75"/>
      <c r="B31" s="75"/>
      <c r="C31" s="75"/>
      <c r="D31" s="75"/>
      <c r="E31" s="75"/>
      <c r="F31" s="75"/>
      <c r="G31" s="75"/>
    </row>
    <row r="32" spans="1:7" ht="20.25" customHeight="1" x14ac:dyDescent="0.25">
      <c r="A32" s="90" t="s">
        <v>33</v>
      </c>
      <c r="B32" s="90"/>
      <c r="C32" s="90"/>
      <c r="D32" s="90"/>
      <c r="E32" s="90"/>
      <c r="F32" s="90"/>
      <c r="G32" s="90"/>
    </row>
    <row r="33" spans="1:4" x14ac:dyDescent="0.25">
      <c r="A33" s="40" t="s">
        <v>77</v>
      </c>
      <c r="B33" s="85" t="s">
        <v>102</v>
      </c>
      <c r="C33" s="86"/>
      <c r="D33" s="87"/>
    </row>
    <row r="34" spans="1:4" x14ac:dyDescent="0.25">
      <c r="A34" s="40" t="s">
        <v>78</v>
      </c>
      <c r="B34" s="85" t="s">
        <v>103</v>
      </c>
      <c r="C34" s="86"/>
      <c r="D34" s="87"/>
    </row>
    <row r="35" spans="1:4" x14ac:dyDescent="0.25">
      <c r="A35" s="40" t="s">
        <v>81</v>
      </c>
      <c r="B35" s="84" t="s">
        <v>104</v>
      </c>
      <c r="C35" s="84"/>
      <c r="D35" s="84"/>
    </row>
    <row r="36" spans="1:4" x14ac:dyDescent="0.25">
      <c r="A36" s="40" t="s">
        <v>82</v>
      </c>
      <c r="B36" s="84" t="s">
        <v>105</v>
      </c>
      <c r="C36" s="84"/>
      <c r="D36" s="84"/>
    </row>
    <row r="37" spans="1:4" x14ac:dyDescent="0.25">
      <c r="A37" s="40" t="s">
        <v>83</v>
      </c>
      <c r="B37" s="25" t="s">
        <v>106</v>
      </c>
      <c r="C37" s="25"/>
      <c r="D37" s="25"/>
    </row>
  </sheetData>
  <mergeCells count="30">
    <mergeCell ref="A11:E11"/>
    <mergeCell ref="A12:E12"/>
    <mergeCell ref="A13:E13"/>
    <mergeCell ref="F5:G5"/>
    <mergeCell ref="F6:G6"/>
    <mergeCell ref="A7:D7"/>
    <mergeCell ref="F7:G7"/>
    <mergeCell ref="A5:B6"/>
    <mergeCell ref="C5:C6"/>
    <mergeCell ref="A1:G1"/>
    <mergeCell ref="A3:B3"/>
    <mergeCell ref="F3:G3"/>
    <mergeCell ref="A4:B4"/>
    <mergeCell ref="D4:F4"/>
    <mergeCell ref="A14:E14"/>
    <mergeCell ref="B26:E26"/>
    <mergeCell ref="A32:G32"/>
    <mergeCell ref="A30:G30"/>
    <mergeCell ref="B21:E21"/>
    <mergeCell ref="B27:E27"/>
    <mergeCell ref="B23:E23"/>
    <mergeCell ref="B24:E24"/>
    <mergeCell ref="B25:E25"/>
    <mergeCell ref="B22:E22"/>
    <mergeCell ref="B19:E19"/>
    <mergeCell ref="B36:D36"/>
    <mergeCell ref="B33:D33"/>
    <mergeCell ref="B34:D34"/>
    <mergeCell ref="B35:D35"/>
    <mergeCell ref="B20:E20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G16" sqref="G16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11" x14ac:dyDescent="0.25">
      <c r="A1" s="3" t="s">
        <v>44</v>
      </c>
    </row>
    <row r="3" spans="1:11" ht="45.75" thickBot="1" x14ac:dyDescent="0.3">
      <c r="A3" s="18"/>
      <c r="B3" s="18"/>
      <c r="C3" s="19" t="s">
        <v>2</v>
      </c>
      <c r="D3" s="20" t="s">
        <v>16</v>
      </c>
      <c r="E3" s="20" t="s">
        <v>17</v>
      </c>
      <c r="F3" s="20" t="s">
        <v>18</v>
      </c>
      <c r="G3" s="19" t="s">
        <v>17</v>
      </c>
    </row>
    <row r="4" spans="1:11" x14ac:dyDescent="0.25">
      <c r="A4" s="117" t="s">
        <v>98</v>
      </c>
      <c r="B4" s="121" t="s">
        <v>45</v>
      </c>
      <c r="C4" s="21" t="s">
        <v>6</v>
      </c>
      <c r="D4" s="65">
        <v>0</v>
      </c>
      <c r="E4" s="67">
        <f>D4/D6</f>
        <v>0</v>
      </c>
      <c r="F4" s="62">
        <v>0</v>
      </c>
      <c r="G4" s="68">
        <f>F4/F6</f>
        <v>0</v>
      </c>
    </row>
    <row r="5" spans="1:11" ht="15.75" thickBot="1" x14ac:dyDescent="0.3">
      <c r="A5" s="118"/>
      <c r="B5" s="122"/>
      <c r="C5" s="7" t="s">
        <v>5</v>
      </c>
      <c r="D5" s="53">
        <v>14</v>
      </c>
      <c r="E5" s="70">
        <f>D5/D6</f>
        <v>1</v>
      </c>
      <c r="F5" s="60">
        <v>327700</v>
      </c>
      <c r="G5" s="69">
        <f>F5/F6</f>
        <v>1</v>
      </c>
    </row>
    <row r="6" spans="1:11" ht="15.75" thickTop="1" x14ac:dyDescent="0.25">
      <c r="A6" s="118"/>
      <c r="B6" s="122"/>
      <c r="C6" s="22" t="s">
        <v>12</v>
      </c>
      <c r="D6" s="23">
        <f>D5+D4</f>
        <v>14</v>
      </c>
      <c r="E6" s="51">
        <f>D6/D10</f>
        <v>0.51851851851851849</v>
      </c>
      <c r="F6" s="24">
        <f>SUM(F4:F5)</f>
        <v>327700</v>
      </c>
      <c r="G6" s="51">
        <f>F6/F10</f>
        <v>0.75387577728342459</v>
      </c>
      <c r="K6">
        <v>0</v>
      </c>
    </row>
    <row r="7" spans="1:11" x14ac:dyDescent="0.25">
      <c r="A7" s="119"/>
      <c r="B7" s="123" t="s">
        <v>34</v>
      </c>
      <c r="C7" s="25" t="s">
        <v>6</v>
      </c>
      <c r="D7" s="49">
        <f>'2022_4_cet'!E6</f>
        <v>4</v>
      </c>
      <c r="E7" s="66">
        <f>D7/D9</f>
        <v>0.30769230769230771</v>
      </c>
      <c r="F7" s="49">
        <v>47999</v>
      </c>
      <c r="G7" s="26">
        <f>F7/F9</f>
        <v>0.44864329311037787</v>
      </c>
    </row>
    <row r="8" spans="1:11" ht="15.75" thickBot="1" x14ac:dyDescent="0.3">
      <c r="A8" s="119"/>
      <c r="B8" s="124"/>
      <c r="C8" s="27" t="s">
        <v>5</v>
      </c>
      <c r="D8" s="29">
        <f>'2022_4_cet'!E5</f>
        <v>9</v>
      </c>
      <c r="E8" s="28">
        <f>D8/D9</f>
        <v>0.69230769230769229</v>
      </c>
      <c r="F8" s="29">
        <v>58988</v>
      </c>
      <c r="G8" s="28">
        <f>F8/F9</f>
        <v>0.55135670688962213</v>
      </c>
    </row>
    <row r="9" spans="1:11" ht="16.5" thickTop="1" thickBot="1" x14ac:dyDescent="0.3">
      <c r="A9" s="120"/>
      <c r="B9" s="125"/>
      <c r="C9" s="30" t="s">
        <v>12</v>
      </c>
      <c r="D9" s="31">
        <f>D7+D8</f>
        <v>13</v>
      </c>
      <c r="E9" s="32">
        <f>D9/D10</f>
        <v>0.48148148148148145</v>
      </c>
      <c r="F9" s="33">
        <f>F7+F8</f>
        <v>106987</v>
      </c>
      <c r="G9" s="32">
        <f>F9/F10</f>
        <v>0.24612422271657539</v>
      </c>
    </row>
    <row r="10" spans="1:11" ht="15.75" thickTop="1" x14ac:dyDescent="0.25">
      <c r="A10" s="34"/>
      <c r="B10" s="35" t="s">
        <v>19</v>
      </c>
      <c r="C10" s="34"/>
      <c r="D10" s="34">
        <f>D6+D9</f>
        <v>27</v>
      </c>
      <c r="E10" s="36">
        <v>1</v>
      </c>
      <c r="F10" s="37">
        <f>F9+F6</f>
        <v>434687</v>
      </c>
      <c r="G10" s="36">
        <v>1</v>
      </c>
    </row>
    <row r="11" spans="1:11" x14ac:dyDescent="0.25">
      <c r="A11" t="s">
        <v>20</v>
      </c>
    </row>
    <row r="13" spans="1:11" ht="40.5" customHeight="1" x14ac:dyDescent="0.25">
      <c r="A13" s="25"/>
      <c r="B13" s="126" t="s">
        <v>35</v>
      </c>
      <c r="C13" s="126"/>
      <c r="D13" s="126"/>
      <c r="E13" s="127" t="s">
        <v>46</v>
      </c>
      <c r="F13" s="127"/>
    </row>
    <row r="14" spans="1:11" ht="45.75" thickBot="1" x14ac:dyDescent="0.3">
      <c r="A14" s="18"/>
      <c r="B14" s="38" t="s">
        <v>21</v>
      </c>
      <c r="C14" s="20" t="s">
        <v>3</v>
      </c>
      <c r="D14" s="20" t="s">
        <v>18</v>
      </c>
      <c r="E14" s="20" t="s">
        <v>57</v>
      </c>
      <c r="F14" s="20" t="s">
        <v>18</v>
      </c>
    </row>
    <row r="15" spans="1:11" x14ac:dyDescent="0.25">
      <c r="A15" s="39" t="s">
        <v>99</v>
      </c>
      <c r="B15" s="61">
        <v>13</v>
      </c>
      <c r="C15" s="40">
        <v>26</v>
      </c>
      <c r="D15" s="62">
        <v>337947</v>
      </c>
      <c r="E15" s="63">
        <v>21</v>
      </c>
      <c r="F15" s="64">
        <v>457345</v>
      </c>
    </row>
    <row r="16" spans="1:11" ht="15.75" thickBot="1" x14ac:dyDescent="0.3">
      <c r="A16" s="41" t="s">
        <v>98</v>
      </c>
      <c r="B16" s="59">
        <v>5</v>
      </c>
      <c r="C16" s="53">
        <v>13</v>
      </c>
      <c r="D16" s="60">
        <v>106987</v>
      </c>
      <c r="E16" s="53">
        <v>14</v>
      </c>
      <c r="F16" s="60">
        <v>327700</v>
      </c>
    </row>
    <row r="17" spans="1:8" ht="27" thickTop="1" x14ac:dyDescent="0.25">
      <c r="A17" s="42" t="s">
        <v>22</v>
      </c>
      <c r="B17" s="43">
        <f>(B16-B15)/B15</f>
        <v>-0.61538461538461542</v>
      </c>
      <c r="C17" s="43">
        <f>(C16-C15)/C15</f>
        <v>-0.5</v>
      </c>
      <c r="D17" s="43">
        <f>(D16-D15)/D15</f>
        <v>-0.68342077307980242</v>
      </c>
      <c r="E17" s="43">
        <f>(E16-E15)/E15</f>
        <v>-0.33333333333333331</v>
      </c>
      <c r="F17" s="44">
        <f>(F16-F15)/F15</f>
        <v>-0.28347308924335018</v>
      </c>
    </row>
    <row r="19" spans="1:8" x14ac:dyDescent="0.25">
      <c r="A19" s="90" t="s">
        <v>20</v>
      </c>
      <c r="B19" s="90"/>
      <c r="C19" s="90"/>
      <c r="D19" s="90"/>
      <c r="E19" s="90"/>
      <c r="F19" s="90"/>
      <c r="G19" s="90"/>
      <c r="H19" s="90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workbookViewId="0">
      <selection sqref="A1:XFD1048576"/>
    </sheetView>
  </sheetViews>
  <sheetFormatPr defaultColWidth="9.140625" defaultRowHeight="15" x14ac:dyDescent="0.25"/>
  <cols>
    <col min="1" max="1" width="4.42578125" style="50" customWidth="1"/>
    <col min="2" max="2" width="46.28515625" style="46" customWidth="1"/>
    <col min="3" max="3" width="21.85546875" style="46" customWidth="1"/>
    <col min="4" max="4" width="11.5703125" style="45" customWidth="1"/>
    <col min="5" max="5" width="18" style="46" customWidth="1"/>
    <col min="6" max="6" width="13.7109375" style="47" customWidth="1"/>
    <col min="7" max="7" width="11.28515625" style="45" customWidth="1"/>
    <col min="8" max="8" width="13.140625" style="45" customWidth="1"/>
    <col min="9" max="16384" width="9.140625" style="45"/>
  </cols>
  <sheetData>
    <row r="1" spans="1:10" x14ac:dyDescent="0.25">
      <c r="A1" s="73" t="s">
        <v>32</v>
      </c>
      <c r="B1" s="71" t="s">
        <v>28</v>
      </c>
      <c r="C1" s="71" t="s">
        <v>27</v>
      </c>
      <c r="D1" s="49" t="s">
        <v>26</v>
      </c>
      <c r="E1" s="71" t="s">
        <v>29</v>
      </c>
      <c r="F1" s="52" t="s">
        <v>30</v>
      </c>
      <c r="G1" s="49" t="s">
        <v>31</v>
      </c>
      <c r="H1" s="49" t="s">
        <v>23</v>
      </c>
      <c r="I1" s="49" t="s">
        <v>24</v>
      </c>
      <c r="J1" s="49" t="s">
        <v>25</v>
      </c>
    </row>
    <row r="2" spans="1:10" ht="60" x14ac:dyDescent="0.25">
      <c r="A2" s="49" t="s">
        <v>77</v>
      </c>
      <c r="B2" s="81" t="s">
        <v>102</v>
      </c>
      <c r="C2" s="71" t="s">
        <v>107</v>
      </c>
      <c r="D2" s="49" t="s">
        <v>108</v>
      </c>
      <c r="E2" s="71" t="s">
        <v>109</v>
      </c>
      <c r="F2" s="52">
        <v>42101021517</v>
      </c>
      <c r="G2" s="49">
        <v>41999</v>
      </c>
      <c r="H2" s="49">
        <v>1</v>
      </c>
      <c r="I2" s="49">
        <v>1</v>
      </c>
      <c r="J2" s="49">
        <v>1</v>
      </c>
    </row>
    <row r="3" spans="1:10" ht="15" customHeight="1" x14ac:dyDescent="0.25">
      <c r="A3" s="49" t="s">
        <v>78</v>
      </c>
      <c r="B3" s="81" t="s">
        <v>103</v>
      </c>
      <c r="C3" s="71" t="s">
        <v>110</v>
      </c>
      <c r="D3" s="49" t="s">
        <v>5</v>
      </c>
      <c r="E3" s="71" t="s">
        <v>111</v>
      </c>
      <c r="F3" s="52">
        <v>40003226249</v>
      </c>
      <c r="G3" s="49">
        <v>13875</v>
      </c>
      <c r="H3" s="49">
        <v>1</v>
      </c>
      <c r="I3" s="49">
        <v>1</v>
      </c>
      <c r="J3" s="49">
        <v>0</v>
      </c>
    </row>
    <row r="4" spans="1:10" ht="30" x14ac:dyDescent="0.25">
      <c r="A4" s="49" t="s">
        <v>81</v>
      </c>
      <c r="B4" s="25" t="s">
        <v>104</v>
      </c>
      <c r="C4" s="71" t="s">
        <v>110</v>
      </c>
      <c r="D4" s="49" t="s">
        <v>5</v>
      </c>
      <c r="E4" s="71" t="s">
        <v>111</v>
      </c>
      <c r="F4" s="52">
        <v>40003226249</v>
      </c>
      <c r="G4" s="49">
        <v>11613</v>
      </c>
      <c r="H4" s="49">
        <v>1</v>
      </c>
      <c r="I4" s="49">
        <v>0</v>
      </c>
      <c r="J4" s="49">
        <v>0</v>
      </c>
    </row>
    <row r="5" spans="1:10" ht="45" customHeight="1" x14ac:dyDescent="0.25">
      <c r="A5" s="128" t="s">
        <v>82</v>
      </c>
      <c r="B5" s="84" t="s">
        <v>105</v>
      </c>
      <c r="C5" s="71" t="s">
        <v>112</v>
      </c>
      <c r="D5" s="49" t="s">
        <v>121</v>
      </c>
      <c r="E5" s="71" t="s">
        <v>129</v>
      </c>
      <c r="F5" s="52">
        <v>41503028291</v>
      </c>
      <c r="G5" s="49">
        <v>2000</v>
      </c>
      <c r="H5" s="49">
        <v>1</v>
      </c>
      <c r="I5" s="49">
        <v>0</v>
      </c>
      <c r="J5" s="49">
        <v>0</v>
      </c>
    </row>
    <row r="6" spans="1:10" ht="30" x14ac:dyDescent="0.25">
      <c r="A6" s="129"/>
      <c r="B6" s="84"/>
      <c r="C6" s="71" t="s">
        <v>113</v>
      </c>
      <c r="D6" s="49" t="s">
        <v>122</v>
      </c>
      <c r="E6" s="71" t="s">
        <v>130</v>
      </c>
      <c r="F6" s="52">
        <v>40003166842</v>
      </c>
      <c r="G6" s="49">
        <v>2000</v>
      </c>
      <c r="H6" s="49">
        <v>1</v>
      </c>
      <c r="I6" s="49">
        <v>1</v>
      </c>
      <c r="J6" s="49">
        <v>0</v>
      </c>
    </row>
    <row r="7" spans="1:10" ht="30" x14ac:dyDescent="0.25">
      <c r="A7" s="129"/>
      <c r="B7" s="84"/>
      <c r="C7" s="71" t="s">
        <v>114</v>
      </c>
      <c r="D7" s="49" t="s">
        <v>123</v>
      </c>
      <c r="E7" s="71" t="s">
        <v>133</v>
      </c>
      <c r="F7" s="52">
        <v>40003570733</v>
      </c>
      <c r="G7" s="49">
        <v>3000</v>
      </c>
      <c r="H7" s="49">
        <v>1</v>
      </c>
      <c r="I7" s="49">
        <v>1</v>
      </c>
      <c r="J7" s="49">
        <v>0</v>
      </c>
    </row>
    <row r="8" spans="1:10" ht="30" x14ac:dyDescent="0.25">
      <c r="A8" s="129"/>
      <c r="B8" s="84"/>
      <c r="C8" s="71" t="s">
        <v>115</v>
      </c>
      <c r="D8" s="49" t="s">
        <v>124</v>
      </c>
      <c r="E8" s="71" t="s">
        <v>130</v>
      </c>
      <c r="F8" s="52">
        <v>40003166842</v>
      </c>
      <c r="G8" s="49">
        <v>2000</v>
      </c>
      <c r="H8" s="49">
        <v>1</v>
      </c>
      <c r="I8" s="49">
        <v>1</v>
      </c>
      <c r="J8" s="49">
        <v>0</v>
      </c>
    </row>
    <row r="9" spans="1:10" x14ac:dyDescent="0.25">
      <c r="A9" s="129"/>
      <c r="B9" s="84"/>
      <c r="C9" s="71" t="s">
        <v>116</v>
      </c>
      <c r="D9" s="49" t="s">
        <v>108</v>
      </c>
      <c r="E9" s="71" t="s">
        <v>130</v>
      </c>
      <c r="F9" s="52">
        <v>40003166842</v>
      </c>
      <c r="G9" s="49">
        <v>1000</v>
      </c>
      <c r="H9" s="49">
        <v>1</v>
      </c>
      <c r="I9" s="49">
        <v>1</v>
      </c>
      <c r="J9" s="49">
        <v>0</v>
      </c>
    </row>
    <row r="10" spans="1:10" ht="30" x14ac:dyDescent="0.25">
      <c r="A10" s="129"/>
      <c r="B10" s="84"/>
      <c r="C10" s="71" t="s">
        <v>117</v>
      </c>
      <c r="D10" s="49" t="s">
        <v>125</v>
      </c>
      <c r="E10" s="71" t="s">
        <v>130</v>
      </c>
      <c r="F10" s="52">
        <v>40003166842</v>
      </c>
      <c r="G10" s="49">
        <v>3000</v>
      </c>
      <c r="H10" s="49">
        <v>1</v>
      </c>
      <c r="I10" s="49">
        <v>0</v>
      </c>
      <c r="J10" s="49">
        <v>1</v>
      </c>
    </row>
    <row r="11" spans="1:10" ht="15" customHeight="1" x14ac:dyDescent="0.25">
      <c r="A11" s="129"/>
      <c r="B11" s="84"/>
      <c r="C11" s="71" t="s">
        <v>118</v>
      </c>
      <c r="D11" s="49" t="s">
        <v>126</v>
      </c>
      <c r="E11" s="71" t="s">
        <v>130</v>
      </c>
      <c r="F11" s="52">
        <v>40003166842</v>
      </c>
      <c r="G11" s="49">
        <v>500</v>
      </c>
      <c r="H11" s="49">
        <v>1</v>
      </c>
      <c r="I11" s="49">
        <v>0</v>
      </c>
      <c r="J11" s="49">
        <v>0</v>
      </c>
    </row>
    <row r="12" spans="1:10" ht="15" customHeight="1" x14ac:dyDescent="0.25">
      <c r="A12" s="129"/>
      <c r="B12" s="84"/>
      <c r="C12" s="71" t="s">
        <v>119</v>
      </c>
      <c r="D12" s="49" t="s">
        <v>127</v>
      </c>
      <c r="E12" s="71" t="s">
        <v>131</v>
      </c>
      <c r="F12" s="52">
        <v>40103146908</v>
      </c>
      <c r="G12" s="49">
        <v>5000</v>
      </c>
      <c r="H12" s="49">
        <v>1</v>
      </c>
      <c r="I12" s="49">
        <v>0</v>
      </c>
      <c r="J12" s="49">
        <v>0</v>
      </c>
    </row>
    <row r="13" spans="1:10" ht="30" x14ac:dyDescent="0.25">
      <c r="A13" s="130"/>
      <c r="B13" s="84"/>
      <c r="C13" s="71" t="s">
        <v>120</v>
      </c>
      <c r="D13" s="49" t="s">
        <v>128</v>
      </c>
      <c r="E13" s="71" t="s">
        <v>132</v>
      </c>
      <c r="F13" s="83">
        <v>40003034051</v>
      </c>
      <c r="G13" s="49">
        <v>1000</v>
      </c>
      <c r="H13" s="49">
        <v>1</v>
      </c>
      <c r="I13" s="49">
        <v>0</v>
      </c>
      <c r="J13" s="49">
        <v>0</v>
      </c>
    </row>
    <row r="14" spans="1:10" ht="45" x14ac:dyDescent="0.25">
      <c r="A14" s="82" t="s">
        <v>83</v>
      </c>
      <c r="B14" s="25" t="s">
        <v>106</v>
      </c>
      <c r="C14" s="71" t="s">
        <v>134</v>
      </c>
      <c r="D14" s="49" t="s">
        <v>135</v>
      </c>
      <c r="E14" s="71" t="s">
        <v>136</v>
      </c>
      <c r="F14" s="83">
        <v>42103022606</v>
      </c>
      <c r="G14" s="49">
        <v>20000</v>
      </c>
      <c r="H14" s="49">
        <v>1</v>
      </c>
      <c r="I14" s="49">
        <v>1</v>
      </c>
      <c r="J14" s="49">
        <v>1</v>
      </c>
    </row>
  </sheetData>
  <autoFilter ref="A1:J14" xr:uid="{00000000-0009-0000-0000-000002000000}"/>
  <mergeCells count="2">
    <mergeCell ref="B5:B13"/>
    <mergeCell ref="A5:A13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56"/>
  <sheetViews>
    <sheetView workbookViewId="0">
      <selection activeCell="K28" sqref="K28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/>
    <row r="23" spans="1:9" ht="48.75" customHeight="1" x14ac:dyDescent="0.25">
      <c r="A23" s="90" t="s">
        <v>53</v>
      </c>
      <c r="B23" s="90"/>
      <c r="C23" s="90"/>
      <c r="D23" s="90"/>
      <c r="E23" s="90"/>
      <c r="F23" s="90"/>
      <c r="G23" s="90"/>
      <c r="H23" s="90"/>
      <c r="I23" s="90"/>
    </row>
    <row r="28" spans="1:9" ht="105.75" thickBot="1" x14ac:dyDescent="0.3">
      <c r="A28" s="7"/>
      <c r="B28" s="13" t="s">
        <v>38</v>
      </c>
      <c r="C28" s="13" t="s">
        <v>39</v>
      </c>
      <c r="D28" s="13" t="s">
        <v>21</v>
      </c>
    </row>
    <row r="29" spans="1:9" ht="15.75" thickTop="1" x14ac:dyDescent="0.25">
      <c r="A29" s="25" t="s">
        <v>36</v>
      </c>
      <c r="B29" s="25">
        <v>104</v>
      </c>
      <c r="C29" s="25">
        <v>13</v>
      </c>
      <c r="D29" s="25">
        <v>38</v>
      </c>
    </row>
    <row r="30" spans="1:9" x14ac:dyDescent="0.25">
      <c r="A30" s="25" t="s">
        <v>37</v>
      </c>
      <c r="B30" s="25">
        <v>46</v>
      </c>
      <c r="C30" s="25">
        <v>11</v>
      </c>
      <c r="D30" s="25">
        <v>22</v>
      </c>
    </row>
    <row r="31" spans="1:9" x14ac:dyDescent="0.25">
      <c r="A31" s="25" t="s">
        <v>41</v>
      </c>
      <c r="B31" s="25">
        <v>66</v>
      </c>
      <c r="C31" s="25">
        <v>7</v>
      </c>
      <c r="D31" s="25">
        <v>29</v>
      </c>
    </row>
    <row r="32" spans="1:9" x14ac:dyDescent="0.25">
      <c r="A32" s="25" t="s">
        <v>42</v>
      </c>
      <c r="B32" s="25">
        <v>147</v>
      </c>
      <c r="C32" s="25">
        <v>9</v>
      </c>
      <c r="D32" s="25">
        <v>82</v>
      </c>
    </row>
    <row r="33" spans="1:4" x14ac:dyDescent="0.25">
      <c r="A33" s="25" t="s">
        <v>43</v>
      </c>
      <c r="B33" s="25">
        <v>86</v>
      </c>
      <c r="C33" s="25">
        <v>12</v>
      </c>
      <c r="D33" s="25">
        <v>50</v>
      </c>
    </row>
    <row r="34" spans="1:4" x14ac:dyDescent="0.25">
      <c r="A34" s="25" t="s">
        <v>48</v>
      </c>
      <c r="B34" s="25">
        <v>0</v>
      </c>
      <c r="C34" s="25">
        <v>0</v>
      </c>
      <c r="D34" s="25">
        <v>0</v>
      </c>
    </row>
    <row r="35" spans="1:4" x14ac:dyDescent="0.25">
      <c r="A35" s="25" t="s">
        <v>47</v>
      </c>
      <c r="B35" s="25">
        <v>41</v>
      </c>
      <c r="C35" s="25">
        <v>2</v>
      </c>
      <c r="D35" s="25">
        <v>27</v>
      </c>
    </row>
    <row r="36" spans="1:4" x14ac:dyDescent="0.25">
      <c r="A36" s="25" t="s">
        <v>54</v>
      </c>
      <c r="B36" s="25">
        <v>119</v>
      </c>
      <c r="C36" s="25">
        <v>5</v>
      </c>
      <c r="D36" s="25">
        <v>87</v>
      </c>
    </row>
    <row r="37" spans="1:4" x14ac:dyDescent="0.25">
      <c r="A37" s="25" t="s">
        <v>59</v>
      </c>
      <c r="B37" s="25">
        <v>94</v>
      </c>
      <c r="C37" s="25">
        <v>8</v>
      </c>
      <c r="D37" s="25">
        <v>35</v>
      </c>
    </row>
    <row r="38" spans="1:4" x14ac:dyDescent="0.25">
      <c r="A38" s="25" t="s">
        <v>56</v>
      </c>
      <c r="B38" s="25">
        <v>27</v>
      </c>
      <c r="C38" s="25">
        <v>9</v>
      </c>
      <c r="D38" s="25">
        <v>14</v>
      </c>
    </row>
    <row r="39" spans="1:4" x14ac:dyDescent="0.25">
      <c r="A39" s="25" t="s">
        <v>58</v>
      </c>
      <c r="B39" s="25">
        <v>62</v>
      </c>
      <c r="C39" s="25">
        <v>6</v>
      </c>
      <c r="D39" s="25">
        <v>31</v>
      </c>
    </row>
    <row r="40" spans="1:4" x14ac:dyDescent="0.25">
      <c r="A40" s="25" t="s">
        <v>60</v>
      </c>
      <c r="B40" s="25">
        <v>68</v>
      </c>
      <c r="C40" s="25">
        <v>2</v>
      </c>
      <c r="D40" s="25">
        <v>50</v>
      </c>
    </row>
    <row r="41" spans="1:4" x14ac:dyDescent="0.25">
      <c r="A41" s="25" t="s">
        <v>62</v>
      </c>
      <c r="B41" s="25">
        <v>59</v>
      </c>
      <c r="C41" s="25">
        <v>4</v>
      </c>
      <c r="D41" s="25">
        <v>23</v>
      </c>
    </row>
    <row r="42" spans="1:4" x14ac:dyDescent="0.25">
      <c r="A42" s="25" t="s">
        <v>63</v>
      </c>
      <c r="B42" s="25">
        <v>33</v>
      </c>
      <c r="C42" s="25">
        <v>0</v>
      </c>
      <c r="D42" s="25">
        <v>21</v>
      </c>
    </row>
    <row r="43" spans="1:4" x14ac:dyDescent="0.25">
      <c r="A43" s="25" t="s">
        <v>64</v>
      </c>
      <c r="B43" s="25">
        <v>49</v>
      </c>
      <c r="C43" s="25">
        <v>7</v>
      </c>
      <c r="D43" s="25">
        <v>22</v>
      </c>
    </row>
    <row r="44" spans="1:4" x14ac:dyDescent="0.25">
      <c r="A44" s="25" t="s">
        <v>65</v>
      </c>
      <c r="B44" s="25">
        <v>54</v>
      </c>
      <c r="C44" s="25">
        <v>1</v>
      </c>
      <c r="D44" s="25">
        <v>41</v>
      </c>
    </row>
    <row r="45" spans="1:4" x14ac:dyDescent="0.25">
      <c r="A45" s="25" t="s">
        <v>70</v>
      </c>
      <c r="B45" s="25">
        <v>40</v>
      </c>
      <c r="C45" s="25">
        <v>1</v>
      </c>
      <c r="D45" s="25">
        <v>22</v>
      </c>
    </row>
    <row r="46" spans="1:4" x14ac:dyDescent="0.25">
      <c r="A46" s="25" t="s">
        <v>71</v>
      </c>
      <c r="B46" s="25">
        <v>11</v>
      </c>
      <c r="C46" s="25">
        <v>2</v>
      </c>
      <c r="D46" s="25">
        <v>4</v>
      </c>
    </row>
    <row r="47" spans="1:4" x14ac:dyDescent="0.25">
      <c r="A47" s="25" t="s">
        <v>73</v>
      </c>
      <c r="B47" s="25">
        <v>64</v>
      </c>
      <c r="C47" s="25">
        <v>11</v>
      </c>
      <c r="D47" s="25">
        <v>27</v>
      </c>
    </row>
    <row r="48" spans="1:4" x14ac:dyDescent="0.25">
      <c r="A48" s="25" t="s">
        <v>74</v>
      </c>
      <c r="B48" s="25">
        <v>45</v>
      </c>
      <c r="C48" s="25">
        <v>1</v>
      </c>
      <c r="D48" s="25">
        <v>30</v>
      </c>
    </row>
    <row r="49" spans="1:4" x14ac:dyDescent="0.25">
      <c r="A49" s="25" t="s">
        <v>75</v>
      </c>
      <c r="B49" s="25">
        <v>32</v>
      </c>
      <c r="C49" s="25">
        <v>1</v>
      </c>
      <c r="D49" s="25">
        <v>16</v>
      </c>
    </row>
    <row r="50" spans="1:4" x14ac:dyDescent="0.25">
      <c r="A50" s="25" t="s">
        <v>84</v>
      </c>
      <c r="B50" s="25">
        <v>25</v>
      </c>
      <c r="C50" s="25">
        <v>7</v>
      </c>
      <c r="D50" s="25">
        <v>9</v>
      </c>
    </row>
    <row r="51" spans="1:4" x14ac:dyDescent="0.25">
      <c r="A51" s="25" t="s">
        <v>85</v>
      </c>
      <c r="B51" s="25">
        <v>25</v>
      </c>
      <c r="C51" s="25">
        <v>9</v>
      </c>
      <c r="D51" s="25">
        <v>14</v>
      </c>
    </row>
    <row r="52" spans="1:4" x14ac:dyDescent="0.25">
      <c r="A52" s="25" t="s">
        <v>86</v>
      </c>
      <c r="B52" s="25">
        <v>25</v>
      </c>
      <c r="C52" s="25">
        <v>1</v>
      </c>
      <c r="D52" s="25">
        <v>13</v>
      </c>
    </row>
    <row r="53" spans="1:4" x14ac:dyDescent="0.25">
      <c r="A53" s="25" t="s">
        <v>87</v>
      </c>
      <c r="B53" s="25">
        <v>26</v>
      </c>
      <c r="C53" s="25">
        <v>4</v>
      </c>
      <c r="D53" s="25">
        <v>15</v>
      </c>
    </row>
    <row r="54" spans="1:4" x14ac:dyDescent="0.25">
      <c r="A54" s="25" t="s">
        <v>92</v>
      </c>
      <c r="B54" s="25">
        <v>8</v>
      </c>
      <c r="C54" s="25">
        <v>5</v>
      </c>
      <c r="D54" s="25">
        <v>6</v>
      </c>
    </row>
    <row r="55" spans="1:4" x14ac:dyDescent="0.25">
      <c r="A55" s="25" t="s">
        <v>95</v>
      </c>
      <c r="B55" s="25">
        <v>8</v>
      </c>
      <c r="C55" s="25">
        <v>4</v>
      </c>
      <c r="D55" s="25">
        <v>3</v>
      </c>
    </row>
    <row r="56" spans="1:4" x14ac:dyDescent="0.25">
      <c r="A56" s="25" t="s">
        <v>100</v>
      </c>
      <c r="B56" s="25">
        <v>9</v>
      </c>
      <c r="C56" s="25">
        <v>4</v>
      </c>
      <c r="D56" s="25">
        <v>5</v>
      </c>
    </row>
  </sheetData>
  <mergeCells count="1">
    <mergeCell ref="A23:I23"/>
  </mergeCells>
  <conditionalFormatting sqref="D29:D54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{D449165C-4532-4A7A-BF41-6AF328BD0B94}</x14:id>
        </ext>
      </extLst>
    </cfRule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29:D5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{361AE6C5-3C28-4831-9DE8-FCB8A110E01F}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29:B5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{A6D4A839-0D36-4007-82C7-0916B2C0E496}</x14:id>
        </ext>
      </extLs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29:C5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{1022D458-507B-4C91-A812-D4BB0A029F23}</x14:id>
        </ext>
      </extLs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D29:D5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{D6710E9B-A74E-475C-954F-F74C19806E06}</x14:id>
        </ext>
      </extLs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49165C-4532-4A7A-BF41-6AF328BD0B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D29:D54</xm:sqref>
        </x14:conditionalFormatting>
        <x14:conditionalFormatting xmlns:xm="http://schemas.microsoft.com/office/excel/2006/main">
          <x14:cfRule type="dataBar" id="{361AE6C5-3C28-4831-9DE8-FCB8A110E0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D29:D55</xm:sqref>
        </x14:conditionalFormatting>
        <x14:conditionalFormatting xmlns:xm="http://schemas.microsoft.com/office/excel/2006/main">
          <x14:cfRule type="dataBar" id="{A6D4A839-0D36-4007-82C7-0916B2C0E4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B29:B56</xm:sqref>
        </x14:conditionalFormatting>
        <x14:conditionalFormatting xmlns:xm="http://schemas.microsoft.com/office/excel/2006/main">
          <x14:cfRule type="dataBar" id="{1022D458-507B-4C91-A812-D4BB0A029F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C29:C56</xm:sqref>
        </x14:conditionalFormatting>
        <x14:conditionalFormatting xmlns:xm="http://schemas.microsoft.com/office/excel/2006/main">
          <x14:cfRule type="dataBar" id="{D6710E9B-A74E-475C-954F-F74C19806E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58"/>
  <sheetViews>
    <sheetView topLeftCell="A10" workbookViewId="0">
      <selection activeCell="S28" sqref="S28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90" t="s">
        <v>53</v>
      </c>
      <c r="B28" s="90"/>
      <c r="C28" s="90"/>
      <c r="D28" s="90"/>
      <c r="E28" s="90"/>
      <c r="F28" s="90"/>
      <c r="G28" s="90"/>
      <c r="H28" s="90"/>
      <c r="I28" s="90"/>
    </row>
    <row r="30" spans="1:9" ht="105.75" thickBot="1" x14ac:dyDescent="0.3">
      <c r="A30" s="7"/>
      <c r="B30" s="13" t="s">
        <v>38</v>
      </c>
      <c r="C30" s="13" t="s">
        <v>39</v>
      </c>
      <c r="D30" s="13" t="s">
        <v>40</v>
      </c>
    </row>
    <row r="31" spans="1:9" ht="15.75" thickTop="1" x14ac:dyDescent="0.25">
      <c r="A31" s="25" t="s">
        <v>36</v>
      </c>
      <c r="B31" s="49">
        <v>824017</v>
      </c>
      <c r="C31" s="49">
        <v>330713</v>
      </c>
      <c r="D31" s="49">
        <v>9869</v>
      </c>
    </row>
    <row r="32" spans="1:9" x14ac:dyDescent="0.25">
      <c r="A32" s="25" t="s">
        <v>37</v>
      </c>
      <c r="B32" s="49">
        <v>398281</v>
      </c>
      <c r="C32" s="49">
        <v>19754</v>
      </c>
      <c r="D32" s="49">
        <v>7334</v>
      </c>
    </row>
    <row r="33" spans="1:4" x14ac:dyDescent="0.25">
      <c r="A33" s="25" t="s">
        <v>41</v>
      </c>
      <c r="B33" s="49">
        <v>548749.01</v>
      </c>
      <c r="C33" s="49">
        <v>17317</v>
      </c>
      <c r="D33" s="49">
        <v>7754.33</v>
      </c>
    </row>
    <row r="34" spans="1:4" x14ac:dyDescent="0.25">
      <c r="A34" s="25" t="s">
        <v>42</v>
      </c>
      <c r="B34" s="49">
        <v>2061890</v>
      </c>
      <c r="C34" s="49">
        <v>13542</v>
      </c>
      <c r="D34" s="49">
        <v>13304</v>
      </c>
    </row>
    <row r="35" spans="1:4" x14ac:dyDescent="0.25">
      <c r="A35" s="25" t="s">
        <v>43</v>
      </c>
      <c r="B35" s="49">
        <v>911330.81</v>
      </c>
      <c r="C35" s="49">
        <v>26874.91</v>
      </c>
      <c r="D35" s="49">
        <v>9573.5300000000007</v>
      </c>
    </row>
    <row r="36" spans="1:4" x14ac:dyDescent="0.25">
      <c r="A36" s="25" t="s">
        <v>48</v>
      </c>
      <c r="B36" s="25">
        <v>0</v>
      </c>
      <c r="C36" s="25">
        <v>0</v>
      </c>
      <c r="D36" s="25">
        <v>0</v>
      </c>
    </row>
    <row r="37" spans="1:4" x14ac:dyDescent="0.25">
      <c r="A37" s="25" t="s">
        <v>47</v>
      </c>
      <c r="B37" s="49">
        <v>724123.07</v>
      </c>
      <c r="C37" s="49">
        <v>3596.6</v>
      </c>
      <c r="D37" s="49">
        <v>16924</v>
      </c>
    </row>
    <row r="38" spans="1:4" x14ac:dyDescent="0.25">
      <c r="A38" s="25" t="s">
        <v>54</v>
      </c>
      <c r="B38" s="49">
        <v>2413156</v>
      </c>
      <c r="C38" s="49">
        <v>57556</v>
      </c>
      <c r="D38" s="49">
        <v>19925</v>
      </c>
    </row>
    <row r="39" spans="1:4" x14ac:dyDescent="0.25">
      <c r="A39" s="25" t="s">
        <v>55</v>
      </c>
      <c r="B39" s="49">
        <v>927900</v>
      </c>
      <c r="C39" s="49">
        <v>56000</v>
      </c>
      <c r="D39" s="49">
        <v>9646</v>
      </c>
    </row>
    <row r="40" spans="1:4" x14ac:dyDescent="0.25">
      <c r="A40" s="25" t="s">
        <v>56</v>
      </c>
      <c r="B40" s="49">
        <v>352378</v>
      </c>
      <c r="C40" s="49">
        <v>11941</v>
      </c>
      <c r="D40" s="49">
        <v>10120</v>
      </c>
    </row>
    <row r="41" spans="1:4" x14ac:dyDescent="0.25">
      <c r="A41" s="25" t="s">
        <v>58</v>
      </c>
      <c r="B41" s="49">
        <v>848013</v>
      </c>
      <c r="C41" s="49">
        <v>10980</v>
      </c>
      <c r="D41" s="49">
        <v>12632</v>
      </c>
    </row>
    <row r="42" spans="1:4" x14ac:dyDescent="0.25">
      <c r="A42" s="25" t="s">
        <v>61</v>
      </c>
      <c r="B42" s="49">
        <v>1545233</v>
      </c>
      <c r="C42" s="49">
        <v>23495</v>
      </c>
      <c r="D42" s="49">
        <v>22410</v>
      </c>
    </row>
    <row r="43" spans="1:4" x14ac:dyDescent="0.25">
      <c r="A43" s="25" t="s">
        <v>69</v>
      </c>
      <c r="B43" s="49">
        <v>556118</v>
      </c>
      <c r="C43" s="49">
        <v>51068</v>
      </c>
      <c r="D43" s="49">
        <v>9638</v>
      </c>
    </row>
    <row r="44" spans="1:4" x14ac:dyDescent="0.25">
      <c r="A44" s="25" t="s">
        <v>68</v>
      </c>
      <c r="B44" s="49">
        <v>586383</v>
      </c>
      <c r="C44" s="49">
        <v>0</v>
      </c>
      <c r="D44" s="49">
        <v>17769</v>
      </c>
    </row>
    <row r="45" spans="1:4" x14ac:dyDescent="0.25">
      <c r="A45" s="25" t="s">
        <v>67</v>
      </c>
      <c r="B45" s="49">
        <v>534438</v>
      </c>
      <c r="C45" s="49">
        <v>15293</v>
      </c>
      <c r="D45" s="49">
        <v>9817</v>
      </c>
    </row>
    <row r="46" spans="1:4" x14ac:dyDescent="0.25">
      <c r="A46" s="25" t="s">
        <v>66</v>
      </c>
      <c r="B46" s="49">
        <v>1166881</v>
      </c>
      <c r="C46" s="49">
        <v>7641</v>
      </c>
      <c r="D46" s="49">
        <v>21355</v>
      </c>
    </row>
    <row r="47" spans="1:4" x14ac:dyDescent="0.25">
      <c r="A47" s="25" t="s">
        <v>70</v>
      </c>
      <c r="B47" s="49">
        <v>600082</v>
      </c>
      <c r="C47" s="49">
        <v>563</v>
      </c>
      <c r="D47" s="49">
        <v>14650</v>
      </c>
    </row>
    <row r="48" spans="1:4" x14ac:dyDescent="0.25">
      <c r="A48" s="25" t="s">
        <v>71</v>
      </c>
      <c r="B48" s="49">
        <v>125937</v>
      </c>
      <c r="C48" s="49">
        <v>848</v>
      </c>
      <c r="D48" s="49">
        <v>9753</v>
      </c>
    </row>
    <row r="49" spans="1:6" x14ac:dyDescent="0.25">
      <c r="A49" s="25" t="s">
        <v>73</v>
      </c>
      <c r="B49" s="49">
        <v>824680</v>
      </c>
      <c r="C49" s="49">
        <v>21414</v>
      </c>
      <c r="D49" s="49">
        <v>11281</v>
      </c>
    </row>
    <row r="50" spans="1:6" x14ac:dyDescent="0.25">
      <c r="A50" s="25" t="s">
        <v>74</v>
      </c>
      <c r="B50" s="49">
        <v>942704</v>
      </c>
      <c r="C50" s="49">
        <v>7029</v>
      </c>
      <c r="D50" s="49">
        <v>20646</v>
      </c>
    </row>
    <row r="51" spans="1:6" x14ac:dyDescent="0.25">
      <c r="A51" s="25" t="s">
        <v>76</v>
      </c>
      <c r="B51" s="49">
        <v>511472</v>
      </c>
      <c r="C51" s="49">
        <v>546</v>
      </c>
      <c r="D51" s="49">
        <v>15516</v>
      </c>
    </row>
    <row r="52" spans="1:6" x14ac:dyDescent="0.25">
      <c r="A52" s="25" t="s">
        <v>88</v>
      </c>
      <c r="B52" s="49">
        <v>140260</v>
      </c>
      <c r="C52" s="49">
        <v>9050</v>
      </c>
      <c r="D52" s="49">
        <v>4666</v>
      </c>
    </row>
    <row r="53" spans="1:6" x14ac:dyDescent="0.25">
      <c r="A53" s="25" t="s">
        <v>89</v>
      </c>
      <c r="B53" s="49">
        <v>311727</v>
      </c>
      <c r="C53" s="49">
        <v>53147</v>
      </c>
      <c r="D53" s="49">
        <v>10731</v>
      </c>
      <c r="F53" s="45"/>
    </row>
    <row r="54" spans="1:6" x14ac:dyDescent="0.25">
      <c r="A54" s="25" t="s">
        <v>90</v>
      </c>
      <c r="B54" s="49">
        <v>326530</v>
      </c>
      <c r="C54" s="49">
        <v>11417</v>
      </c>
      <c r="D54" s="49">
        <v>12998</v>
      </c>
    </row>
    <row r="55" spans="1:6" x14ac:dyDescent="0.25">
      <c r="A55" s="25" t="s">
        <v>91</v>
      </c>
      <c r="B55" s="49">
        <v>414447</v>
      </c>
      <c r="C55" s="49">
        <v>28630</v>
      </c>
      <c r="D55" s="49">
        <v>14769</v>
      </c>
    </row>
    <row r="56" spans="1:6" x14ac:dyDescent="0.25">
      <c r="A56" s="25" t="s">
        <v>93</v>
      </c>
      <c r="B56" s="49">
        <v>150762</v>
      </c>
      <c r="C56" s="49">
        <v>45000</v>
      </c>
      <c r="D56" s="49">
        <v>15059</v>
      </c>
    </row>
    <row r="57" spans="1:6" x14ac:dyDescent="0.25">
      <c r="A57" s="25" t="s">
        <v>94</v>
      </c>
      <c r="B57" s="49">
        <v>56133</v>
      </c>
      <c r="C57" s="49">
        <v>11949</v>
      </c>
      <c r="D57" s="49">
        <v>5674</v>
      </c>
    </row>
    <row r="58" spans="1:6" x14ac:dyDescent="0.25">
      <c r="A58" s="25" t="s">
        <v>101</v>
      </c>
      <c r="B58" s="49">
        <v>58988</v>
      </c>
      <c r="C58" s="49">
        <v>47999</v>
      </c>
      <c r="D58" s="49">
        <v>8230</v>
      </c>
    </row>
  </sheetData>
  <mergeCells count="1">
    <mergeCell ref="A28:I28"/>
  </mergeCells>
  <conditionalFormatting sqref="B31:B5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{DB827B14-8177-4AA4-9343-2A0CC1857518}</x14:id>
        </ext>
      </extLst>
    </cfRule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C31:C56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{E2532103-D73F-46AF-9BEE-E008DDB2A99B}</x14:id>
        </ext>
      </extLs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31:D56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{4FAF9486-385E-4B76-9BF5-D07279E5B516}</x14:id>
        </ext>
      </extLst>
    </cfRule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31:D57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{24021B15-7CF0-4855-80A6-90C12FA8711F}</x14:id>
        </ext>
      </extLst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C31:C5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{E021641A-6002-4F25-848F-838940916DCD}</x14:id>
        </ext>
      </extLs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B31:B5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{A1B4C0FA-57CF-4EDE-8720-AD66EA5AB7AE}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31:B5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{C17676BA-CE82-4A4A-89C8-DE3C29AE97A1}</x14:id>
        </ext>
      </extLs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31:C5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{EDC8AD88-6E7D-4962-AF32-6CB3465740D4}</x14:id>
        </ext>
      </extLst>
    </cfRule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31:D5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{94ACB96F-09F4-4F0C-94F0-B0BBADDB97B2}</x14:id>
        </ext>
      </extLs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827B14-8177-4AA4-9343-2A0CC18575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B31:B56</xm:sqref>
        </x14:conditionalFormatting>
        <x14:conditionalFormatting xmlns:xm="http://schemas.microsoft.com/office/excel/2006/main">
          <x14:cfRule type="dataBar" id="{E2532103-D73F-46AF-9BEE-E008DDB2A9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C31:C56</xm:sqref>
        </x14:conditionalFormatting>
        <x14:conditionalFormatting xmlns:xm="http://schemas.microsoft.com/office/excel/2006/main">
          <x14:cfRule type="dataBar" id="{4FAF9486-385E-4B76-9BF5-D07279E5B5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D31:D56</xm:sqref>
        </x14:conditionalFormatting>
        <x14:conditionalFormatting xmlns:xm="http://schemas.microsoft.com/office/excel/2006/main">
          <x14:cfRule type="dataBar" id="{24021B15-7CF0-4855-80A6-90C12FA871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D31:D57</xm:sqref>
        </x14:conditionalFormatting>
        <x14:conditionalFormatting xmlns:xm="http://schemas.microsoft.com/office/excel/2006/main">
          <x14:cfRule type="dataBar" id="{E021641A-6002-4F25-848F-838940916D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C31:C57</xm:sqref>
        </x14:conditionalFormatting>
        <x14:conditionalFormatting xmlns:xm="http://schemas.microsoft.com/office/excel/2006/main">
          <x14:cfRule type="dataBar" id="{A1B4C0FA-57CF-4EDE-8720-AD66EA5AB7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B31:B57</xm:sqref>
        </x14:conditionalFormatting>
        <x14:conditionalFormatting xmlns:xm="http://schemas.microsoft.com/office/excel/2006/main">
          <x14:cfRule type="dataBar" id="{C17676BA-CE82-4A4A-89C8-DE3C29AE97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B31:B58</xm:sqref>
        </x14:conditionalFormatting>
        <x14:conditionalFormatting xmlns:xm="http://schemas.microsoft.com/office/excel/2006/main">
          <x14:cfRule type="dataBar" id="{EDC8AD88-6E7D-4962-AF32-6CB3465740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C31:C58</xm:sqref>
        </x14:conditionalFormatting>
        <x14:conditionalFormatting xmlns:xm="http://schemas.microsoft.com/office/excel/2006/main">
          <x14:cfRule type="dataBar" id="{94ACB96F-09F4-4F0C-94F0-B0BBADDB97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3" ma:contentTypeDescription="Izveidot jaunu dokumentu." ma:contentTypeScope="" ma:versionID="ee41d0e89ba949912c99576118efd6c5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6b004f936b5e499483dbae4105ce1642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30AF5F-8E88-42EF-9EB1-F9A8C96F66EB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customXml/itemProps2.xml><?xml version="1.0" encoding="utf-8"?>
<ds:datastoreItem xmlns:ds="http://schemas.openxmlformats.org/officeDocument/2006/customXml" ds:itemID="{D829F7DA-F160-49A5-8D78-F8F9D8200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7ED177-5EDB-4F47-9BFC-6CA049494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2022_4_cet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2021-01-15T06:26:23Z</cp:lastPrinted>
  <dcterms:created xsi:type="dcterms:W3CDTF">2015-10-21T06:37:46Z</dcterms:created>
  <dcterms:modified xsi:type="dcterms:W3CDTF">2023-01-18T11:17:30Z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1914800</vt:r8>
  </property>
  <property fmtid="{D5CDD505-2E9C-101B-9397-08002B2CF9AE}" pid="4" name="MediaServiceImageTags">
    <vt:lpwstr/>
  </property>
</Properties>
</file>