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Rezultāti-gads-2022/"/>
    </mc:Choice>
  </mc:AlternateContent>
  <xr:revisionPtr revIDLastSave="92" documentId="13_ncr:1_{24FEB6DD-FE1B-4D79-BF90-E8E3F2123B52}" xr6:coauthVersionLast="47" xr6:coauthVersionMax="47" xr10:uidLastSave="{7AA915EC-5075-4EE8-A2FE-ADD2347F890D}"/>
  <bookViews>
    <workbookView xWindow="-28920" yWindow="-120" windowWidth="29040" windowHeight="17640" xr2:uid="{3D1B5C98-4397-43E5-9153-2C592E656A21}"/>
  </bookViews>
  <sheets>
    <sheet name="ADJIL-rezultāti-2022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12" i="1"/>
  <c r="H11" i="1"/>
  <c r="G11" i="1"/>
  <c r="H13" i="1"/>
  <c r="G13" i="1"/>
  <c r="H12" i="1"/>
  <c r="H16" i="1"/>
  <c r="G16" i="1"/>
  <c r="H17" i="1"/>
  <c r="G17" i="1"/>
  <c r="H18" i="1"/>
  <c r="G18" i="1"/>
  <c r="D21" i="1"/>
  <c r="H21" i="1" s="1"/>
  <c r="C21" i="1"/>
  <c r="G21" i="1" s="1"/>
  <c r="H24" i="1"/>
  <c r="G24" i="1"/>
  <c r="H25" i="1"/>
  <c r="G25" i="1"/>
  <c r="D14" i="1"/>
  <c r="C14" i="1"/>
  <c r="D9" i="1"/>
  <c r="C9" i="1"/>
  <c r="F9" i="1"/>
  <c r="E9" i="1"/>
  <c r="F14" i="1"/>
  <c r="E14" i="1"/>
  <c r="G9" i="1" l="1"/>
  <c r="D7" i="1"/>
  <c r="H9" i="1" l="1"/>
  <c r="E26" i="1"/>
  <c r="G14" i="1"/>
  <c r="F7" i="1"/>
  <c r="F26" i="1" s="1"/>
  <c r="H14" i="1"/>
  <c r="D26" i="1"/>
  <c r="C7" i="1"/>
  <c r="G7" i="1" l="1"/>
  <c r="C26" i="1"/>
</calcChain>
</file>

<file path=xl/sharedStrings.xml><?xml version="1.0" encoding="utf-8"?>
<sst xmlns="http://schemas.openxmlformats.org/spreadsheetml/2006/main" count="35" uniqueCount="22">
  <si>
    <t>Pārskata periods</t>
  </si>
  <si>
    <t>Dati</t>
  </si>
  <si>
    <t>Īpatsvars (%)</t>
  </si>
  <si>
    <t xml:space="preserve">Kopējā noslēgtā līgumsumma (EUR bez PVN) 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</si>
  <si>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</si>
  <si>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</si>
  <si>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</si>
  <si>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</si>
  <si>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</si>
  <si>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</si>
  <si>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</si>
  <si>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</si>
  <si>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</si>
  <si>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</si>
  <si>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</si>
  <si>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</si>
  <si>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</si>
  <si>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</si>
  <si>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 xml:space="preserve">Aizsardzības un drošības jomas iepirkumu likuma publikāciju statistikas rādītāji </t>
  </si>
  <si>
    <t>2021. gada attiecīgā perioda dati</t>
  </si>
  <si>
    <t>Aktualizēts: 04.01.2023.</t>
  </si>
  <si>
    <t>Rezultātu paziņojumu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</si>
</sst>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0" borderId="1" xfId="0" applyFont="1" applyBorder="1"/>
    <xf numFmtId="3" fontId="6" fillId="0" borderId="1" xfId="0" applyNumberFormat="1" applyFont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6" xfId="0" applyNumberFormat="1" applyFont="1" applyBorder="1"/>
    <xf numFmtId="0" fontId="3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2" fillId="0" borderId="0" xfId="0" applyFont="1" applyAlignment="1">
      <alignment wrapText="1"/>
    </xf>
    <xf numFmtId="0" fontId="3" fillId="7" borderId="6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164" fontId="2" fillId="8" borderId="1" xfId="0" applyNumberFormat="1" applyFont="1" applyFill="1" applyBorder="1"/>
    <xf numFmtId="165" fontId="2" fillId="8" borderId="1" xfId="0" applyNumberFormat="1" applyFont="1" applyFill="1" applyBorder="1"/>
    <xf numFmtId="3" fontId="0" fillId="0" borderId="1" xfId="0" applyNumberFormat="1" applyBorder="1"/>
    <xf numFmtId="164" fontId="0" fillId="6" borderId="6" xfId="0" applyNumberFormat="1" applyFill="1" applyBorder="1"/>
    <xf numFmtId="3" fontId="0" fillId="0" borderId="5" xfId="0" applyNumberFormat="1" applyBorder="1"/>
    <xf numFmtId="0" fontId="2" fillId="6" borderId="6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5E5C-0BDC-4F00-A7F8-B6B719966DB1}">
  <dimension ref="A1:H34"/>
  <sheetViews>
    <sheetView tabSelected="1" workbookViewId="0">
      <selection activeCell="J20" sqref="J20"/>
    </sheetView>
  </sheetViews>
  <sheetFormatPr defaultRowHeight="15" x14ac:dyDescent="0.25"/>
  <cols>
    <col min="1" max="1" width="52.42578125" bestFit="1" customWidth="1"/>
    <col min="2" max="2" width="8.28515625" customWidth="1"/>
    <col min="3" max="3" width="10" customWidth="1"/>
    <col min="4" max="4" width="12.140625" bestFit="1" customWidth="1"/>
    <col min="5" max="5" width="10" customWidth="1"/>
    <col min="6" max="6" width="11.28515625" customWidth="1"/>
    <col min="7" max="7" width="10.28515625" customWidth="1"/>
    <col min="8" max="9" width="10.85546875" bestFit="1" customWidth="1"/>
  </cols>
  <sheetData>
    <row r="1" spans="1:8" ht="15.75" x14ac:dyDescent="0.25">
      <c r="A1" s="42" t="s">
        <v>18</v>
      </c>
      <c r="B1" s="42"/>
      <c r="C1" s="42"/>
      <c r="D1" s="42"/>
      <c r="E1" s="42"/>
      <c r="F1" s="42"/>
      <c r="G1" s="42"/>
    </row>
    <row r="2" spans="1:8" s="1" customFormat="1" ht="12.75" x14ac:dyDescent="0.2">
      <c r="A2" s="1" t="s">
        <v>20</v>
      </c>
    </row>
    <row r="3" spans="1:8" s="1" customFormat="1" ht="12.75" x14ac:dyDescent="0.2"/>
    <row r="4" spans="1:8" s="1" customFormat="1" ht="12.75" x14ac:dyDescent="0.2">
      <c r="A4" s="43"/>
      <c r="B4" s="44" t="s">
        <v>0</v>
      </c>
      <c r="C4" s="45" t="s">
        <v>1</v>
      </c>
      <c r="D4" s="45"/>
      <c r="E4" s="46" t="s">
        <v>19</v>
      </c>
      <c r="F4" s="46"/>
      <c r="G4" s="45" t="s">
        <v>2</v>
      </c>
      <c r="H4" s="45"/>
    </row>
    <row r="5" spans="1:8" s="1" customFormat="1" ht="63.75" x14ac:dyDescent="0.2">
      <c r="A5" s="43"/>
      <c r="B5" s="44"/>
      <c r="C5" s="2" t="s">
        <v>21</v>
      </c>
      <c r="D5" s="2" t="s">
        <v>3</v>
      </c>
      <c r="E5" s="2" t="s">
        <v>21</v>
      </c>
      <c r="F5" s="2" t="s">
        <v>3</v>
      </c>
      <c r="G5" s="2" t="s">
        <v>21</v>
      </c>
      <c r="H5" s="2" t="s">
        <v>3</v>
      </c>
    </row>
    <row r="6" spans="1:8" s="1" customFormat="1" ht="12.75" x14ac:dyDescent="0.2">
      <c r="A6" s="39" t="s">
        <v>4</v>
      </c>
      <c r="B6" s="40"/>
      <c r="C6" s="40"/>
      <c r="D6" s="40"/>
      <c r="E6" s="40"/>
      <c r="F6" s="40"/>
      <c r="G6" s="40"/>
      <c r="H6" s="41"/>
    </row>
    <row r="7" spans="1:8" s="1" customFormat="1" ht="12.75" x14ac:dyDescent="0.2">
      <c r="A7" s="3" t="s">
        <v>5</v>
      </c>
      <c r="B7" s="4">
        <v>2022</v>
      </c>
      <c r="C7" s="5">
        <f>C9+C14</f>
        <v>62</v>
      </c>
      <c r="D7" s="5">
        <f>D9+D14</f>
        <v>105469411</v>
      </c>
      <c r="E7" s="5">
        <v>54</v>
      </c>
      <c r="F7" s="5">
        <f>F9+F14</f>
        <v>113357548</v>
      </c>
      <c r="G7" s="6">
        <f>(C7-E7)/E7*100</f>
        <v>14.814814814814813</v>
      </c>
      <c r="H7" s="7">
        <f>(D7-F7)/F7*100</f>
        <v>-6.9586341087758878</v>
      </c>
    </row>
    <row r="8" spans="1:8" s="1" customFormat="1" ht="12.75" x14ac:dyDescent="0.2">
      <c r="A8" s="8" t="s">
        <v>6</v>
      </c>
      <c r="B8" s="9"/>
      <c r="C8" s="9"/>
      <c r="D8" s="9"/>
      <c r="E8" s="9"/>
      <c r="F8" s="9"/>
      <c r="G8" s="10"/>
      <c r="H8" s="10"/>
    </row>
    <row r="9" spans="1:8" s="1" customFormat="1" ht="12.75" x14ac:dyDescent="0.2">
      <c r="A9" s="11" t="s">
        <v>7</v>
      </c>
      <c r="B9" s="4">
        <v>2022</v>
      </c>
      <c r="C9" s="12">
        <f>C11+C12+C13</f>
        <v>28</v>
      </c>
      <c r="D9" s="12">
        <f>D11+D12+D13</f>
        <v>95818730</v>
      </c>
      <c r="E9" s="12">
        <f>E11+E12+E13</f>
        <v>29</v>
      </c>
      <c r="F9" s="12">
        <f>F11+F12+F13</f>
        <v>103775350</v>
      </c>
      <c r="G9" s="6">
        <f>(C9-E9)/E9*100</f>
        <v>-3.4482758620689653</v>
      </c>
      <c r="H9" s="7">
        <f>(D9-F9)/F9*100</f>
        <v>-7.6671579522497399</v>
      </c>
    </row>
    <row r="10" spans="1:8" s="1" customFormat="1" ht="12.75" x14ac:dyDescent="0.2">
      <c r="A10" s="8" t="s">
        <v>6</v>
      </c>
      <c r="B10" s="9"/>
      <c r="C10" s="13"/>
      <c r="D10" s="13"/>
      <c r="E10" s="9"/>
      <c r="F10" s="9"/>
      <c r="G10" s="10"/>
      <c r="H10" s="10"/>
    </row>
    <row r="11" spans="1:8" s="1" customFormat="1" ht="12.75" x14ac:dyDescent="0.2">
      <c r="A11" s="8" t="s">
        <v>8</v>
      </c>
      <c r="B11" s="4">
        <v>2022</v>
      </c>
      <c r="C11" s="14">
        <v>1</v>
      </c>
      <c r="D11" s="14">
        <v>10224916</v>
      </c>
      <c r="E11" s="14">
        <v>3</v>
      </c>
      <c r="F11" s="14">
        <v>20375150</v>
      </c>
      <c r="G11" s="7">
        <f>(C11-E11)/E11*100</f>
        <v>-66.666666666666657</v>
      </c>
      <c r="H11" s="7">
        <f>(D11-F11)/F11*100</f>
        <v>-49.816732637551134</v>
      </c>
    </row>
    <row r="12" spans="1:8" s="1" customFormat="1" ht="12.75" x14ac:dyDescent="0.2">
      <c r="A12" s="8" t="s">
        <v>9</v>
      </c>
      <c r="B12" s="4">
        <v>2022</v>
      </c>
      <c r="C12" s="14">
        <v>15</v>
      </c>
      <c r="D12" s="14">
        <v>69973176</v>
      </c>
      <c r="E12" s="14">
        <v>11</v>
      </c>
      <c r="F12" s="14">
        <v>15512796</v>
      </c>
      <c r="G12" s="7">
        <f>(C12-E12)/E12*100</f>
        <v>36.363636363636367</v>
      </c>
      <c r="H12" s="7">
        <f t="shared" ref="G12:H13" si="0">(D12-F12)/F12*100</f>
        <v>351.06746714131998</v>
      </c>
    </row>
    <row r="13" spans="1:8" s="1" customFormat="1" ht="12.75" x14ac:dyDescent="0.2">
      <c r="A13" s="8" t="s">
        <v>10</v>
      </c>
      <c r="B13" s="4">
        <v>2022</v>
      </c>
      <c r="C13" s="14">
        <v>12</v>
      </c>
      <c r="D13" s="14">
        <v>15620638</v>
      </c>
      <c r="E13" s="14">
        <v>15</v>
      </c>
      <c r="F13" s="14">
        <v>67887404</v>
      </c>
      <c r="G13" s="7">
        <f t="shared" si="0"/>
        <v>-20</v>
      </c>
      <c r="H13" s="7">
        <f t="shared" si="0"/>
        <v>-76.990373648696306</v>
      </c>
    </row>
    <row r="14" spans="1:8" s="1" customFormat="1" ht="12.75" x14ac:dyDescent="0.2">
      <c r="A14" s="11" t="s">
        <v>11</v>
      </c>
      <c r="B14" s="4">
        <v>2022</v>
      </c>
      <c r="C14" s="12">
        <f>C16+C17+C18</f>
        <v>34</v>
      </c>
      <c r="D14" s="12">
        <f>D16+D17+D18</f>
        <v>9650681</v>
      </c>
      <c r="E14" s="12">
        <f>E16+E17+E18</f>
        <v>25</v>
      </c>
      <c r="F14" s="12">
        <f>F16+F17+F18</f>
        <v>9582198</v>
      </c>
      <c r="G14" s="7">
        <f t="shared" ref="G14:H14" si="1">(C14-E14)/E14*100</f>
        <v>36</v>
      </c>
      <c r="H14" s="7">
        <f t="shared" si="1"/>
        <v>0.7146898863914104</v>
      </c>
    </row>
    <row r="15" spans="1:8" s="1" customFormat="1" ht="12.75" x14ac:dyDescent="0.2">
      <c r="A15" s="8" t="s">
        <v>6</v>
      </c>
      <c r="B15" s="9"/>
      <c r="C15" s="13"/>
      <c r="D15" s="13"/>
      <c r="E15" s="9"/>
      <c r="F15" s="13"/>
      <c r="G15" s="10"/>
      <c r="H15" s="10"/>
    </row>
    <row r="16" spans="1:8" s="1" customFormat="1" ht="12.75" x14ac:dyDescent="0.2">
      <c r="A16" s="8" t="s">
        <v>8</v>
      </c>
      <c r="B16" s="4">
        <v>2022</v>
      </c>
      <c r="C16" s="14">
        <v>6</v>
      </c>
      <c r="D16" s="14">
        <v>6869931</v>
      </c>
      <c r="E16" s="14">
        <v>4</v>
      </c>
      <c r="F16" s="14">
        <v>6316290</v>
      </c>
      <c r="G16" s="7">
        <f t="shared" ref="G16:H18" si="2">(C16-E16)/E16*100</f>
        <v>50</v>
      </c>
      <c r="H16" s="7">
        <f t="shared" si="2"/>
        <v>8.7652878509378134</v>
      </c>
    </row>
    <row r="17" spans="1:8" s="1" customFormat="1" ht="12.75" x14ac:dyDescent="0.2">
      <c r="A17" s="8" t="s">
        <v>9</v>
      </c>
      <c r="B17" s="4">
        <v>2022</v>
      </c>
      <c r="C17" s="14">
        <v>10</v>
      </c>
      <c r="D17" s="14">
        <v>1058071</v>
      </c>
      <c r="E17" s="14">
        <v>7</v>
      </c>
      <c r="F17" s="14">
        <v>943519</v>
      </c>
      <c r="G17" s="7">
        <f t="shared" si="2"/>
        <v>42.857142857142854</v>
      </c>
      <c r="H17" s="7">
        <f t="shared" si="2"/>
        <v>12.140931979112239</v>
      </c>
    </row>
    <row r="18" spans="1:8" s="1" customFormat="1" ht="13.5" thickBot="1" x14ac:dyDescent="0.25">
      <c r="A18" s="15" t="s">
        <v>10</v>
      </c>
      <c r="B18" s="16">
        <v>2022</v>
      </c>
      <c r="C18" s="17">
        <v>18</v>
      </c>
      <c r="D18" s="17">
        <v>1722679</v>
      </c>
      <c r="E18" s="17">
        <v>14</v>
      </c>
      <c r="F18" s="17">
        <v>2322389</v>
      </c>
      <c r="G18" s="18">
        <f t="shared" si="2"/>
        <v>28.571428571428569</v>
      </c>
      <c r="H18" s="18">
        <f t="shared" si="2"/>
        <v>-25.822977976557759</v>
      </c>
    </row>
    <row r="19" spans="1:8" x14ac:dyDescent="0.25">
      <c r="A19" s="30" t="s">
        <v>12</v>
      </c>
      <c r="B19" s="19">
        <v>2022</v>
      </c>
      <c r="C19" s="19">
        <v>0</v>
      </c>
      <c r="D19" s="20">
        <v>0</v>
      </c>
      <c r="E19" s="20">
        <v>0</v>
      </c>
      <c r="F19" s="20">
        <v>0</v>
      </c>
      <c r="G19" s="21">
        <v>0</v>
      </c>
      <c r="H19" s="21">
        <v>0</v>
      </c>
    </row>
    <row r="20" spans="1:8" ht="26.25" x14ac:dyDescent="0.25">
      <c r="A20" s="31" t="s">
        <v>13</v>
      </c>
      <c r="B20" s="32">
        <v>2022</v>
      </c>
      <c r="C20" s="33">
        <v>0</v>
      </c>
      <c r="D20" s="34">
        <v>0</v>
      </c>
      <c r="E20" s="34">
        <v>0</v>
      </c>
      <c r="F20" s="34">
        <v>0</v>
      </c>
      <c r="G20" s="32"/>
      <c r="H20" s="32"/>
    </row>
    <row r="21" spans="1:8" x14ac:dyDescent="0.25">
      <c r="A21" s="22" t="s">
        <v>14</v>
      </c>
      <c r="B21" s="4">
        <v>2022</v>
      </c>
      <c r="C21" s="35">
        <f>C23+C24+C25</f>
        <v>21</v>
      </c>
      <c r="D21" s="35">
        <f>D23+D24+D25</f>
        <v>48284412</v>
      </c>
      <c r="E21" s="4">
        <v>18</v>
      </c>
      <c r="F21" s="14">
        <v>39806384</v>
      </c>
      <c r="G21" s="7">
        <f>(C21-E21)/E21*100</f>
        <v>16.666666666666664</v>
      </c>
      <c r="H21" s="7">
        <f>(D21-F21)/F21*100</f>
        <v>21.298161621512772</v>
      </c>
    </row>
    <row r="22" spans="1:8" x14ac:dyDescent="0.25">
      <c r="A22" s="23" t="s">
        <v>6</v>
      </c>
      <c r="B22" s="9"/>
      <c r="C22" s="9"/>
      <c r="D22" s="13"/>
      <c r="E22" s="13"/>
      <c r="F22" s="13"/>
      <c r="G22" s="13"/>
      <c r="H22" s="9"/>
    </row>
    <row r="23" spans="1:8" x14ac:dyDescent="0.25">
      <c r="A23" s="24" t="s">
        <v>8</v>
      </c>
      <c r="B23" s="4">
        <v>2022</v>
      </c>
      <c r="C23" s="35">
        <v>0</v>
      </c>
      <c r="D23" s="35">
        <v>0</v>
      </c>
      <c r="E23" s="4">
        <v>0</v>
      </c>
      <c r="F23" s="14">
        <v>0</v>
      </c>
      <c r="G23" s="7">
        <v>0</v>
      </c>
      <c r="H23" s="7">
        <v>0</v>
      </c>
    </row>
    <row r="24" spans="1:8" x14ac:dyDescent="0.25">
      <c r="A24" s="24" t="s">
        <v>9</v>
      </c>
      <c r="B24" s="4">
        <v>2022</v>
      </c>
      <c r="C24" s="35">
        <v>14</v>
      </c>
      <c r="D24" s="35">
        <v>35748519</v>
      </c>
      <c r="E24" s="4">
        <v>11</v>
      </c>
      <c r="F24" s="14">
        <v>15069446</v>
      </c>
      <c r="G24" s="7">
        <f>(C24-E24)/E24*100</f>
        <v>27.27272727272727</v>
      </c>
      <c r="H24" s="7">
        <f>(D24-F24)/F24*100</f>
        <v>137.22517071961371</v>
      </c>
    </row>
    <row r="25" spans="1:8" ht="15.75" thickBot="1" x14ac:dyDescent="0.3">
      <c r="A25" s="25" t="s">
        <v>10</v>
      </c>
      <c r="B25" s="16">
        <v>2022</v>
      </c>
      <c r="C25" s="37">
        <v>7</v>
      </c>
      <c r="D25" s="37">
        <v>12535893</v>
      </c>
      <c r="E25" s="16">
        <v>7</v>
      </c>
      <c r="F25" s="17">
        <v>24736938</v>
      </c>
      <c r="G25" s="18">
        <f>(C25-E25)/E25*100</f>
        <v>0</v>
      </c>
      <c r="H25" s="18">
        <f>(D25-F25)/F25*100</f>
        <v>-49.323182198217097</v>
      </c>
    </row>
    <row r="26" spans="1:8" ht="26.25" x14ac:dyDescent="0.25">
      <c r="A26" s="26" t="s">
        <v>15</v>
      </c>
      <c r="B26" s="38">
        <v>2022</v>
      </c>
      <c r="C26" s="36">
        <f>E21/C7*100</f>
        <v>29.032258064516132</v>
      </c>
      <c r="D26" s="36">
        <f>F21/D7*100</f>
        <v>37.742112734468577</v>
      </c>
      <c r="E26" s="28">
        <f>E21/E7*100</f>
        <v>33.333333333333329</v>
      </c>
      <c r="F26" s="28">
        <f>F21/F7*100</f>
        <v>35.115777204355197</v>
      </c>
      <c r="G26" s="27"/>
      <c r="H26" s="27"/>
    </row>
    <row r="28" spans="1:8" s="1" customFormat="1" ht="25.5" x14ac:dyDescent="0.2">
      <c r="A28" s="29" t="s">
        <v>16</v>
      </c>
    </row>
    <row r="29" spans="1:8" s="1" customFormat="1" ht="25.5" x14ac:dyDescent="0.2">
      <c r="A29" s="29" t="s">
        <v>17</v>
      </c>
    </row>
    <row r="30" spans="1:8" s="1" customFormat="1" ht="12.75" x14ac:dyDescent="0.2"/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7">
    <mergeCell ref="A6:H6"/>
    <mergeCell ref="A1:G1"/>
    <mergeCell ref="A4:A5"/>
    <mergeCell ref="B4:B5"/>
    <mergeCell ref="C4:D4"/>
    <mergeCell ref="E4:F4"/>
    <mergeCell ref="G4:H4"/>
  </mergeCells>
  <conditionalFormatting sqref="E11:E1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F11:F13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E16:E1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F16:F1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1:C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1:D1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6:C1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16:D1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00972-BA1B-4FAC-AA78-61C45077C3B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2.xml><?xml version="1.0" encoding="utf-8"?>
<ds:datastoreItem xmlns:ds="http://schemas.openxmlformats.org/officeDocument/2006/customXml" ds:itemID="{B6B42B56-5D77-45FB-96F8-4960C42DE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3F9FA-539B-45C6-9BE6-F456804A1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ADJIL-rezultāti-2022-gads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2020-12-07T10:50:35Z</dcterms:created>
  <dcterms:modified xsi:type="dcterms:W3CDTF">2023-01-17T06:41:58Z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1905600</vt:r8>
  </property>
  <property fmtid="{D5CDD505-2E9C-101B-9397-08002B2CF9AE}" pid="4" name="MediaServiceImageTags">
    <vt:lpwstr/>
  </property>
</Properties>
</file>