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Pārtika/"/>
    </mc:Choice>
  </mc:AlternateContent>
  <xr:revisionPtr revIDLastSave="656" documentId="8_{08C40B9B-6A6D-4131-B0E9-CFA2BD442038}" xr6:coauthVersionLast="47" xr6:coauthVersionMax="47" xr10:uidLastSave="{5E3AE146-6590-464B-9306-CE3E37BA95B8}"/>
  <bookViews>
    <workbookView xWindow="-28920" yWindow="-120" windowWidth="29040" windowHeight="17640" xr2:uid="{00000000-000D-0000-FFFF-FFFF00000000}"/>
  </bookViews>
  <sheets>
    <sheet name="2023_3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B17" i="2"/>
  <c r="F6" i="2" l="1"/>
  <c r="G5" i="2" s="1"/>
  <c r="G4" i="2" l="1"/>
  <c r="E7" i="1" l="1"/>
  <c r="F7" i="1" l="1"/>
  <c r="F17" i="2" l="1"/>
  <c r="E17" i="2"/>
  <c r="F9" i="2"/>
  <c r="D9" i="2"/>
  <c r="D6" i="2"/>
  <c r="E5" i="2" l="1"/>
  <c r="E4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<sst xmlns="http://schemas.openxmlformats.org/spreadsheetml/2006/main" count="136" uniqueCount="101">
  <si>
    <t>Pārskatu kopsavilkums par vides kritēriju piemērošanu noslēgtajiem pārtikas produktu piegādes līgumiem 2023.gada 3.ceturksnis*</t>
  </si>
  <si>
    <t>Periods</t>
  </si>
  <si>
    <t>Pasūtītāju skaits**</t>
  </si>
  <si>
    <t>CPV kods</t>
  </si>
  <si>
    <t>Līgumu skaits</t>
  </si>
  <si>
    <t xml:space="preserve">Noslēgtā līgumu summa EUR (bez PVN) </t>
  </si>
  <si>
    <t>3.ceturksnis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</si>
  <si>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</si>
  <si>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</si>
  <si>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</si>
  <si>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</si>
  <si>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</si>
  <si>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</si>
  <si>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</si>
  <si>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pārtikas produktu kvalitāte</t>
  </si>
  <si>
    <t>bez ģenētiski modificētiem organismiem</t>
  </si>
  <si>
    <t>iepakojums, videi draudzīga piegāde un sezonāli pārtikas produkti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</si>
  <si>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</si>
  <si>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</si>
  <si>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</si>
  <si>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</si>
  <si>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</si>
  <si>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Nav</t>
  </si>
  <si>
    <t>* MK Noteikumu Nr.353 "Prasības zaļajam publiskajam iepirkumam un to piemērošanas kārtība" kārtībā</t>
  </si>
  <si>
    <t>** Pasūtītāju skaitu veido: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</si>
  <si>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</si>
  <si>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t>Iepirkumu skaits</t>
  </si>
  <si>
    <t>Īpatsvars (%)</t>
  </si>
  <si>
    <t>Kopējā līgumcena EUR (bez PVN)</t>
  </si>
  <si>
    <t>2023.gada 3.ceturksnis</t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</si>
  <si>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</si>
  <si>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t>Piemērotie vides kritēriji pārtikas produktu piegādē</t>
  </si>
  <si>
    <t>Pavisam kopā:</t>
  </si>
  <si>
    <t>*) dati apkopoti no publicētā paziņojuma: „Informatīvs paziņojums par noslēgto līgumu”</t>
  </si>
  <si>
    <t>Piemēroto vides kritēriju datu salīdzinājums pārtikas produktu piegādē ar iepriekšējā gada attiecīgo ceturksni</t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</si>
  <si>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</si>
  <si>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Pasūtītāju skaits</t>
  </si>
  <si>
    <t>2022.gada 3.ceturksnis</t>
  </si>
  <si>
    <t>Pieauguma īpatsvars (%) pret iepriekšējo periodu</t>
  </si>
  <si>
    <t>nr.p.k.</t>
  </si>
  <si>
    <t>Pasūtītājs</t>
  </si>
  <si>
    <t>Priekšmets</t>
  </si>
  <si>
    <t>CPV</t>
  </si>
  <si>
    <t>Piegādātājs</t>
  </si>
  <si>
    <t>reģ.nr</t>
  </si>
  <si>
    <t>Līgumcena</t>
  </si>
  <si>
    <t>3.1.</t>
  </si>
  <si>
    <t>3.2.</t>
  </si>
  <si>
    <t>3.3.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</si>
  <si>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</si>
  <si>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Pārtikas produkti, dzērieni un saistītā produkcija (CPV kods: 15000000-8)</t>
  </si>
  <si>
    <t>Lauksaimniecības, saimniecības, zivsaimniecības saistītā produkcija (CPV kods: 03000000-1)</t>
  </si>
  <si>
    <t>2016.g. I cet.</t>
  </si>
  <si>
    <t>2016.g. II cet.</t>
  </si>
  <si>
    <t>2016.g. III cet.</t>
  </si>
  <si>
    <t>2016.g. IV cet.</t>
  </si>
  <si>
    <t>2017.g. I cet.</t>
  </si>
  <si>
    <t>2017.g. II cet.</t>
  </si>
  <si>
    <t>2017.g. III cet.</t>
  </si>
  <si>
    <t>2017.g. IV cet.</t>
  </si>
  <si>
    <t>2018.g. I cet</t>
  </si>
  <si>
    <t>2018.g. II cet.</t>
  </si>
  <si>
    <t>2018.g. IIIcet.</t>
  </si>
  <si>
    <t>2018.g.IV cet.</t>
  </si>
  <si>
    <t>2019.g.I cet</t>
  </si>
  <si>
    <t>2019.g.II cet</t>
  </si>
  <si>
    <t>2019.g.III.cet.</t>
  </si>
  <si>
    <t>2019.g.IV.cet.</t>
  </si>
  <si>
    <t>2020.g.I.cet.</t>
  </si>
  <si>
    <t>2020.g.II.cet.</t>
  </si>
  <si>
    <t>2020.g.III.cet.</t>
  </si>
  <si>
    <t>2020.g.IV.cet.</t>
  </si>
  <si>
    <t>2021.g.I.cet.</t>
  </si>
  <si>
    <t>2021.g.II.cet.</t>
  </si>
  <si>
    <t>2021.g.III.cet.</t>
  </si>
  <si>
    <t>2021.g.IV.cet.</t>
  </si>
  <si>
    <t>2022.g.I.cet.</t>
  </si>
  <si>
    <t>2022.g.II.cet.</t>
  </si>
  <si>
    <t>2022.g.III.cet.</t>
  </si>
  <si>
    <t>2022.g.IV.cet.</t>
  </si>
  <si>
    <t>2023.g.I.cet.</t>
  </si>
  <si>
    <t>2023.g.II.cet.</t>
  </si>
  <si>
    <r>
      <t>2023.g.II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charset val="186"/>
        <scheme val="minor"/>
      </rPr>
      <t>.cet.</t>
    </r>
  </si>
  <si>
    <t>Vidējā līguma vērtība (EUR)</t>
  </si>
  <si>
    <t>2018.g. I cet.</t>
  </si>
  <si>
    <t>2018.g. IV cet.</t>
  </si>
  <si>
    <t>2019.g. I cet.</t>
  </si>
  <si>
    <t>2019.g. II cet.</t>
  </si>
  <si>
    <t>2019.g. III cet.</t>
  </si>
  <si>
    <t>2019.g. IV.cet.</t>
  </si>
  <si>
    <t>2021.g. I.cet.</t>
  </si>
  <si>
    <t>2021.g. II.cet.</t>
  </si>
  <si>
    <t>2021.g. III.cet.</t>
  </si>
  <si>
    <t>2021.g. IV.cet.</t>
  </si>
  <si>
    <t>2022.g. I.cet.</t>
  </si>
  <si>
    <t>2022.g. II.cet.</t>
  </si>
  <si>
    <t>2022.g. III.cet.</t>
  </si>
  <si>
    <t>2022.g. IV.cet.</t>
  </si>
  <si>
    <t>2023.g. I.cet.</t>
  </si>
  <si>
    <t>2023.g. II.cet.</t>
  </si>
  <si>
    <t>2023.g. III.cet.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</si>
</sst>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164" fontId="0" fillId="0" borderId="10" xfId="0" applyNumberFormat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164" fontId="0" fillId="3" borderId="15" xfId="0" applyNumberFormat="1" applyFill="1" applyBorder="1"/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Lig_skaita_dinamika_pec_CPV!$A$29:$A$59</c:f>
              <c:strCache>
                <c:ptCount val="31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  <c:pt idx="29">
                  <c:v>2023.g.II.cet.</c:v>
                </c:pt>
                <c:pt idx="30">
                  <c:v>2023.g.III.cet.</c:v>
                </c:pt>
              </c:strCache>
            </c:strRef>
          </c:cat>
          <c:val>
            <c:numRef>
              <c:f>Lig_skaita_dinamika_pec_CPV!$B$29:$B$59</c:f>
              <c:numCache>
                <c:formatCode>General</c:formatCode>
                <c:ptCount val="31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  <c:pt idx="20">
                  <c:v>32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26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9.1533158787687752E-3"/>
                  <c:y val="-2.1254009915427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EE-4684-B06B-94004C82F1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Lig_skaita_dinamika_pec_CPV!$A$29:$A$59</c:f>
              <c:strCache>
                <c:ptCount val="31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  <c:pt idx="29">
                  <c:v>2023.g.II.cet.</c:v>
                </c:pt>
                <c:pt idx="30">
                  <c:v>2023.g.III.cet.</c:v>
                </c:pt>
              </c:strCache>
            </c:strRef>
          </c:cat>
          <c:val>
            <c:numRef>
              <c:f>Lig_skaita_dinamika_pec_CPV!$C$29:$C$59</c:f>
              <c:numCache>
                <c:formatCode>General</c:formatCode>
                <c:ptCount val="31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9</c:v>
                </c:pt>
                <c:pt idx="23">
                  <c:v>1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Lig_skaita_dinamika_pec_CPV!$A$29:$A$59</c:f>
              <c:strCache>
                <c:ptCount val="31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  <c:pt idx="29">
                  <c:v>2023.g.II.cet.</c:v>
                </c:pt>
                <c:pt idx="30">
                  <c:v>2023.g.III.cet.</c:v>
                </c:pt>
              </c:strCache>
            </c:strRef>
          </c:cat>
          <c:val>
            <c:numRef>
              <c:f>Lig_skaita_dinamika_pec_CPV!$D$29:$D$59</c:f>
              <c:numCache>
                <c:formatCode>General</c:formatCode>
                <c:ptCount val="31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  <c:pt idx="20">
                  <c:v>16</c:v>
                </c:pt>
                <c:pt idx="21">
                  <c:v>9</c:v>
                </c:pt>
                <c:pt idx="22">
                  <c:v>14</c:v>
                </c:pt>
                <c:pt idx="23">
                  <c:v>13</c:v>
                </c:pt>
                <c:pt idx="24">
                  <c:v>15</c:v>
                </c:pt>
                <c:pt idx="25">
                  <c:v>6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327287740717807E-2"/>
          <c:y val="0.14532117442929465"/>
          <c:w val="0.86377441583846959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dLbl>
              <c:idx val="20"/>
              <c:layout>
                <c:manualLayout>
                  <c:x val="2.4968789013732834E-3"/>
                  <c:y val="-5.63222536114292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70-4D25-990B-24B30437745F}"/>
                </c:ext>
              </c:extLst>
            </c:dLbl>
            <c:dLbl>
              <c:idx val="22"/>
              <c:layout>
                <c:manualLayout>
                  <c:x val="1.9975031210986267E-2"/>
                  <c:y val="-1.9116026527219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70-4D25-990B-24B30437745F}"/>
                </c:ext>
              </c:extLst>
            </c:dLbl>
            <c:dLbl>
              <c:idx val="23"/>
              <c:layout>
                <c:manualLayout>
                  <c:x val="1.8726591760299442E-2"/>
                  <c:y val="-2.69714091082127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70-4D25-990B-24B30437745F}"/>
                </c:ext>
              </c:extLst>
            </c:dLbl>
            <c:dLbl>
              <c:idx val="24"/>
              <c:layout>
                <c:manualLayout>
                  <c:x val="3.300132499514731E-2"/>
                  <c:y val="-2.4836809520947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0-4D25-990B-24B30437745F}"/>
                </c:ext>
              </c:extLst>
            </c:dLbl>
            <c:dLbl>
              <c:idx val="25"/>
              <c:layout>
                <c:manualLayout>
                  <c:x val="-1.5005359056806002E-2"/>
                  <c:y val="-1.3416080623509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FA-4F05-89AC-9574232053FC}"/>
                </c:ext>
              </c:extLst>
            </c:dLbl>
            <c:dLbl>
              <c:idx val="26"/>
              <c:layout>
                <c:manualLayout>
                  <c:x val="5.3590568060019866E-3"/>
                  <c:y val="3.4769890404919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FA-4F05-89AC-9574232053FC}"/>
                </c:ext>
              </c:extLst>
            </c:dLbl>
            <c:dLbl>
              <c:idx val="27"/>
              <c:layout>
                <c:manualLayout>
                  <c:x val="3.2154340836011291E-3"/>
                  <c:y val="-1.8858568251487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FA-4F05-89AC-9574232053FC}"/>
                </c:ext>
              </c:extLst>
            </c:dLbl>
            <c:dLbl>
              <c:idx val="28"/>
              <c:layout>
                <c:manualLayout>
                  <c:x val="6.4308681672025723E-3"/>
                  <c:y val="-1.7485724589769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FA-4F05-89AC-9574232053FC}"/>
                </c:ext>
              </c:extLst>
            </c:dLbl>
            <c:dLbl>
              <c:idx val="29"/>
              <c:layout>
                <c:manualLayout>
                  <c:x val="7.502679528403001E-3"/>
                  <c:y val="-1.37496744204685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16-4EB1-96CF-4FDC02235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Ligumcenu_dinamika_pec_CPV!$A$31:$A$61</c:f>
              <c:strCache>
                <c:ptCount val="31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  <c:pt idx="29">
                  <c:v>2023.g. II.cet.</c:v>
                </c:pt>
                <c:pt idx="30">
                  <c:v>2023.g. III.cet.</c:v>
                </c:pt>
              </c:strCache>
            </c:strRef>
          </c:cat>
          <c:val>
            <c:numRef>
              <c:f>Ligumcenu_dinamika_pec_CPV!$B$31:$B$61</c:f>
              <c:numCache>
                <c:formatCode>#,##0</c:formatCode>
                <c:ptCount val="31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  <c:pt idx="20">
                  <c:v>511472</c:v>
                </c:pt>
                <c:pt idx="21">
                  <c:v>140260</c:v>
                </c:pt>
                <c:pt idx="22">
                  <c:v>311727</c:v>
                </c:pt>
                <c:pt idx="23">
                  <c:v>326530</c:v>
                </c:pt>
                <c:pt idx="24">
                  <c:v>414447</c:v>
                </c:pt>
                <c:pt idx="25">
                  <c:v>150762</c:v>
                </c:pt>
                <c:pt idx="26">
                  <c:v>56133</c:v>
                </c:pt>
                <c:pt idx="27">
                  <c:v>58988</c:v>
                </c:pt>
                <c:pt idx="28">
                  <c:v>40213</c:v>
                </c:pt>
                <c:pt idx="29">
                  <c:v>97655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8.509638542373214E-3"/>
                  <c:y val="-4.83460559796438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dLbl>
              <c:idx val="20"/>
              <c:layout>
                <c:manualLayout>
                  <c:x val="1.4738761587385754E-2"/>
                  <c:y val="-4.07124681933843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1-4430-A960-78DFB41F2C57}"/>
                </c:ext>
              </c:extLst>
            </c:dLbl>
            <c:dLbl>
              <c:idx val="21"/>
              <c:layout>
                <c:manualLayout>
                  <c:x val="3.7453183520598336E-3"/>
                  <c:y val="-6.1068702290076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70-4D25-990B-24B30437745F}"/>
                </c:ext>
              </c:extLst>
            </c:dLbl>
            <c:dLbl>
              <c:idx val="22"/>
              <c:layout>
                <c:manualLayout>
                  <c:x val="1.8497107581556475E-2"/>
                  <c:y val="-0.165394402035623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70-4D25-990B-24B30437745F}"/>
                </c:ext>
              </c:extLst>
            </c:dLbl>
            <c:dLbl>
              <c:idx val="23"/>
              <c:layout>
                <c:manualLayout>
                  <c:x val="3.8535640794909669E-2"/>
                  <c:y val="-0.142493638676844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0-4D25-990B-24B30437745F}"/>
                </c:ext>
              </c:extLst>
            </c:dLbl>
            <c:dLbl>
              <c:idx val="24"/>
              <c:layout>
                <c:manualLayout>
                  <c:x val="3.157446557122482E-2"/>
                  <c:y val="-7.3791348600508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0-4D25-990B-24B30437745F}"/>
                </c:ext>
              </c:extLst>
            </c:dLbl>
            <c:dLbl>
              <c:idx val="25"/>
              <c:layout>
                <c:manualLayout>
                  <c:x val="2.3579849946409433E-2"/>
                  <c:y val="-5.08905852417302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FA-4F05-89AC-9574232053FC}"/>
                </c:ext>
              </c:extLst>
            </c:dLbl>
            <c:dLbl>
              <c:idx val="26"/>
              <c:layout>
                <c:manualLayout>
                  <c:x val="2.0364415862808145E-2"/>
                  <c:y val="-8.651399491094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FA-4F05-89AC-9574232053FC}"/>
                </c:ext>
              </c:extLst>
            </c:dLbl>
            <c:dLbl>
              <c:idx val="27"/>
              <c:layout>
                <c:manualLayout>
                  <c:x val="4.1800643086816719E-2"/>
                  <c:y val="-5.08905852417302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FA-4F05-89AC-9574232053FC}"/>
                </c:ext>
              </c:extLst>
            </c:dLbl>
            <c:dLbl>
              <c:idx val="28"/>
              <c:layout>
                <c:manualLayout>
                  <c:x val="6.430868167202572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FA-4F05-89AC-9574232053FC}"/>
                </c:ext>
              </c:extLst>
            </c:dLbl>
            <c:dLbl>
              <c:idx val="29"/>
              <c:layout>
                <c:manualLayout>
                  <c:x val="3.5369774919614148E-2"/>
                  <c:y val="-4.32569974554707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16-4EB1-96CF-4FDC02235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Ligumcenu_dinamika_pec_CPV!$A$31:$A$61</c:f>
              <c:strCache>
                <c:ptCount val="31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  <c:pt idx="29">
                  <c:v>2023.g. II.cet.</c:v>
                </c:pt>
                <c:pt idx="30">
                  <c:v>2023.g. III.cet.</c:v>
                </c:pt>
              </c:strCache>
            </c:strRef>
          </c:cat>
          <c:val>
            <c:numRef>
              <c:f>Ligumcenu_dinamika_pec_CPV!$C$31:$C$61</c:f>
              <c:numCache>
                <c:formatCode>#,##0</c:formatCode>
                <c:ptCount val="31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>
                  <c:v>848</c:v>
                </c:pt>
                <c:pt idx="18">
                  <c:v>21414</c:v>
                </c:pt>
                <c:pt idx="19">
                  <c:v>7029</c:v>
                </c:pt>
                <c:pt idx="20">
                  <c:v>546</c:v>
                </c:pt>
                <c:pt idx="21">
                  <c:v>9050</c:v>
                </c:pt>
                <c:pt idx="22">
                  <c:v>53147</c:v>
                </c:pt>
                <c:pt idx="23">
                  <c:v>11417</c:v>
                </c:pt>
                <c:pt idx="24">
                  <c:v>28630</c:v>
                </c:pt>
                <c:pt idx="25">
                  <c:v>45000</c:v>
                </c:pt>
                <c:pt idx="26">
                  <c:v>11949</c:v>
                </c:pt>
                <c:pt idx="27">
                  <c:v>47999</c:v>
                </c:pt>
                <c:pt idx="28">
                  <c:v>713</c:v>
                </c:pt>
                <c:pt idx="29">
                  <c:v>1500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Ligumcenu_dinamika_pec_CPV!$A$31:$A$61</c:f>
              <c:strCache>
                <c:ptCount val="31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  <c:pt idx="29">
                  <c:v>2023.g. II.cet.</c:v>
                </c:pt>
                <c:pt idx="30">
                  <c:v>2023.g. III.cet.</c:v>
                </c:pt>
              </c:strCache>
            </c:strRef>
          </c:cat>
          <c:val>
            <c:numRef>
              <c:f>Ligumcenu_dinamika_pec_CPV!$D$31:$D$61</c:f>
              <c:numCache>
                <c:formatCode>#,##0</c:formatCode>
                <c:ptCount val="31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  <c:pt idx="20">
                  <c:v>15516</c:v>
                </c:pt>
                <c:pt idx="21">
                  <c:v>4666</c:v>
                </c:pt>
                <c:pt idx="22">
                  <c:v>10731</c:v>
                </c:pt>
                <c:pt idx="23">
                  <c:v>12998</c:v>
                </c:pt>
                <c:pt idx="24">
                  <c:v>14769</c:v>
                </c:pt>
                <c:pt idx="25">
                  <c:v>15059</c:v>
                </c:pt>
                <c:pt idx="26">
                  <c:v>5674</c:v>
                </c:pt>
                <c:pt idx="27">
                  <c:v>8230</c:v>
                </c:pt>
                <c:pt idx="28">
                  <c:v>3721</c:v>
                </c:pt>
                <c:pt idx="29">
                  <c:v>12394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17</xdr:col>
      <xdr:colOff>466725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I12" sqref="I12"/>
    </sheetView>
  </sheetViews>
  <sheetFormatPr defaultRowHeight="14.4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>
      <c r="A1" s="101" t="s">
        <v>0</v>
      </c>
      <c r="B1" s="101"/>
      <c r="C1" s="101"/>
      <c r="D1" s="101"/>
      <c r="E1" s="101"/>
      <c r="F1" s="101"/>
      <c r="G1" s="101"/>
    </row>
    <row r="3" spans="1:7" ht="29.1">
      <c r="A3" s="102" t="s">
        <v>1</v>
      </c>
      <c r="B3" s="102"/>
      <c r="C3" s="1" t="s">
        <v>2</v>
      </c>
      <c r="D3" s="2" t="s">
        <v>3</v>
      </c>
      <c r="E3" s="2" t="s">
        <v>4</v>
      </c>
      <c r="F3" s="103" t="s">
        <v>5</v>
      </c>
      <c r="G3" s="104"/>
    </row>
    <row r="4" spans="1:7">
      <c r="A4" s="105"/>
      <c r="B4" s="106"/>
      <c r="C4" s="4"/>
      <c r="D4" s="107"/>
      <c r="E4" s="107"/>
      <c r="F4" s="107"/>
      <c r="G4" s="5"/>
    </row>
    <row r="5" spans="1:7">
      <c r="A5" s="95" t="s">
        <v>6</v>
      </c>
      <c r="B5" s="96"/>
      <c r="C5" s="99"/>
      <c r="D5" s="6" t="s">
        <v>7</v>
      </c>
      <c r="E5" s="73">
        <v>0</v>
      </c>
      <c r="F5" s="91">
        <v>0</v>
      </c>
      <c r="G5" s="91"/>
    </row>
    <row r="6" spans="1:7" ht="15" thickBot="1">
      <c r="A6" s="97"/>
      <c r="B6" s="98"/>
      <c r="C6" s="100"/>
      <c r="D6" s="7" t="s">
        <v>8</v>
      </c>
      <c r="E6" s="60">
        <v>0</v>
      </c>
      <c r="F6" s="92">
        <v>0</v>
      </c>
      <c r="G6" s="92"/>
    </row>
    <row r="7" spans="1:7" ht="15" thickTop="1">
      <c r="A7" s="93" t="s">
        <v>9</v>
      </c>
      <c r="B7" s="93"/>
      <c r="C7" s="93"/>
      <c r="D7" s="93"/>
      <c r="E7" s="74">
        <f>SUM(E5:E6)</f>
        <v>0</v>
      </c>
      <c r="F7" s="94">
        <f>SUM(F5:G6)</f>
        <v>0</v>
      </c>
      <c r="G7" s="94"/>
    </row>
    <row r="8" spans="1:7">
      <c r="B8" s="8"/>
      <c r="C8" s="8"/>
      <c r="D8" s="8"/>
      <c r="E8" s="9"/>
      <c r="F8" s="10"/>
    </row>
    <row r="9" spans="1:7">
      <c r="B9" s="3" t="s">
        <v>10</v>
      </c>
    </row>
    <row r="10" spans="1:7">
      <c r="B10" s="3"/>
    </row>
    <row r="11" spans="1:7" ht="58.5" thickBot="1">
      <c r="A11" s="82" t="s">
        <v>11</v>
      </c>
      <c r="B11" s="83"/>
      <c r="C11" s="83"/>
      <c r="D11" s="83"/>
      <c r="E11" s="84"/>
      <c r="F11" s="11" t="s">
        <v>12</v>
      </c>
      <c r="G11" s="12" t="s">
        <v>13</v>
      </c>
    </row>
    <row r="12" spans="1:7" ht="15" thickTop="1">
      <c r="A12" s="85" t="s">
        <v>14</v>
      </c>
      <c r="B12" s="85"/>
      <c r="C12" s="85"/>
      <c r="D12" s="85"/>
      <c r="E12" s="85"/>
      <c r="F12" s="54">
        <v>0</v>
      </c>
      <c r="G12" s="55">
        <v>0</v>
      </c>
    </row>
    <row r="13" spans="1:7">
      <c r="A13" s="86" t="s">
        <v>15</v>
      </c>
      <c r="B13" s="86"/>
      <c r="C13" s="86"/>
      <c r="D13" s="86"/>
      <c r="E13" s="86"/>
      <c r="F13" s="56">
        <v>0</v>
      </c>
      <c r="G13" s="55">
        <v>0</v>
      </c>
    </row>
    <row r="14" spans="1:7" ht="15" thickBot="1">
      <c r="A14" s="80" t="s">
        <v>16</v>
      </c>
      <c r="B14" s="80"/>
      <c r="C14" s="80"/>
      <c r="D14" s="80"/>
      <c r="E14" s="80"/>
      <c r="F14" s="56">
        <v>0</v>
      </c>
      <c r="G14" s="55">
        <v>0</v>
      </c>
    </row>
    <row r="15" spans="1:7" ht="15" thickTop="1">
      <c r="A15" s="14"/>
      <c r="B15" s="15"/>
      <c r="C15" s="15"/>
      <c r="D15" s="16"/>
      <c r="E15" s="15"/>
      <c r="F15" s="57" t="s">
        <v>17</v>
      </c>
      <c r="G15" s="58">
        <v>1</v>
      </c>
    </row>
    <row r="16" spans="1:7">
      <c r="D16" s="9"/>
      <c r="F16" s="8"/>
      <c r="G16" s="17"/>
    </row>
    <row r="17" spans="1:7">
      <c r="B17" s="3" t="s">
        <v>18</v>
      </c>
      <c r="D17" s="9"/>
      <c r="F17" s="8"/>
      <c r="G17" s="9"/>
    </row>
    <row r="18" spans="1:7">
      <c r="D18" s="9"/>
      <c r="F18" s="8"/>
      <c r="G18" s="17"/>
    </row>
    <row r="19" spans="1:7" ht="53.25" customHeight="1">
      <c r="A19" s="72" t="s">
        <v>19</v>
      </c>
      <c r="B19" s="81" t="s">
        <v>20</v>
      </c>
      <c r="C19" s="81"/>
      <c r="D19" s="81"/>
      <c r="E19" s="81"/>
      <c r="F19" s="75" t="s">
        <v>5</v>
      </c>
      <c r="G19" s="17"/>
    </row>
    <row r="20" spans="1:7" ht="15" customHeight="1">
      <c r="A20" s="72" t="s">
        <v>21</v>
      </c>
      <c r="B20" s="77" t="s">
        <v>22</v>
      </c>
      <c r="C20" s="78"/>
      <c r="D20" s="78"/>
      <c r="E20" s="79"/>
      <c r="F20" s="49"/>
      <c r="G20" s="69"/>
    </row>
    <row r="21" spans="1:7">
      <c r="F21" s="48"/>
    </row>
    <row r="22" spans="1:7" ht="25.5" customHeight="1">
      <c r="A22" s="90" t="s">
        <v>23</v>
      </c>
      <c r="B22" s="90"/>
      <c r="C22" s="90"/>
      <c r="D22" s="90"/>
      <c r="E22" s="90"/>
      <c r="F22" s="90"/>
      <c r="G22" s="90"/>
    </row>
    <row r="23" spans="1:7" ht="25.5" customHeight="1">
      <c r="A23" s="71"/>
      <c r="B23" s="71"/>
      <c r="C23" s="71"/>
      <c r="D23" s="71"/>
      <c r="E23" s="71"/>
      <c r="F23" s="71"/>
      <c r="G23" s="71"/>
    </row>
    <row r="24" spans="1:7" ht="20.25" customHeight="1">
      <c r="A24" s="90" t="s">
        <v>24</v>
      </c>
      <c r="B24" s="90"/>
      <c r="C24" s="90"/>
      <c r="D24" s="90"/>
      <c r="E24" s="90"/>
      <c r="F24" s="90"/>
      <c r="G24" s="90"/>
    </row>
    <row r="25" spans="1:7" ht="12.75" customHeight="1">
      <c r="A25" s="40" t="s">
        <v>21</v>
      </c>
      <c r="B25" s="87" t="s">
        <v>22</v>
      </c>
      <c r="C25" s="88"/>
      <c r="D25" s="89"/>
    </row>
  </sheetData>
  <mergeCells count="20">
    <mergeCell ref="A1:G1"/>
    <mergeCell ref="A3:B3"/>
    <mergeCell ref="F3:G3"/>
    <mergeCell ref="A4:B4"/>
    <mergeCell ref="D4:F4"/>
    <mergeCell ref="B25:D25"/>
    <mergeCell ref="A24:G24"/>
    <mergeCell ref="A22:G22"/>
    <mergeCell ref="F5:G5"/>
    <mergeCell ref="F6:G6"/>
    <mergeCell ref="A7:D7"/>
    <mergeCell ref="F7:G7"/>
    <mergeCell ref="A5:B6"/>
    <mergeCell ref="C5:C6"/>
    <mergeCell ref="B20:E20"/>
    <mergeCell ref="A14:E14"/>
    <mergeCell ref="B19:E19"/>
    <mergeCell ref="A11:E11"/>
    <mergeCell ref="A12:E12"/>
    <mergeCell ref="A13:E1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L18" sqref="L18"/>
    </sheetView>
  </sheetViews>
  <sheetFormatPr defaultRowHeight="14.45"/>
  <cols>
    <col min="1" max="1" width="29.7109375" customWidth="1"/>
    <col min="2" max="2" width="17.7109375" customWidth="1"/>
    <col min="3" max="3" width="11.28515625" customWidth="1"/>
    <col min="4" max="4" width="16.85546875" customWidth="1"/>
    <col min="5" max="5" width="10.71093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11">
      <c r="A1" s="3" t="s">
        <v>25</v>
      </c>
    </row>
    <row r="3" spans="1:11" ht="39.6" customHeight="1" thickBot="1">
      <c r="A3" s="18"/>
      <c r="B3" s="18"/>
      <c r="C3" s="19" t="s">
        <v>3</v>
      </c>
      <c r="D3" s="20" t="s">
        <v>26</v>
      </c>
      <c r="E3" s="20" t="s">
        <v>27</v>
      </c>
      <c r="F3" s="20" t="s">
        <v>28</v>
      </c>
      <c r="G3" s="19" t="s">
        <v>27</v>
      </c>
    </row>
    <row r="4" spans="1:11">
      <c r="A4" s="115" t="s">
        <v>29</v>
      </c>
      <c r="B4" s="108" t="s">
        <v>30</v>
      </c>
      <c r="C4" s="34" t="s">
        <v>8</v>
      </c>
      <c r="D4" s="63">
        <v>2</v>
      </c>
      <c r="E4" s="43">
        <f>D4/D6</f>
        <v>0.1</v>
      </c>
      <c r="F4" s="64">
        <v>79234</v>
      </c>
      <c r="G4" s="76">
        <f>F4/F6</f>
        <v>0.3260215690873256</v>
      </c>
    </row>
    <row r="5" spans="1:11" ht="15" thickBot="1">
      <c r="A5" s="116"/>
      <c r="B5" s="109"/>
      <c r="C5" s="7" t="s">
        <v>7</v>
      </c>
      <c r="D5" s="53">
        <v>18</v>
      </c>
      <c r="E5" s="67">
        <f>D5/D6</f>
        <v>0.9</v>
      </c>
      <c r="F5" s="60">
        <v>163799</v>
      </c>
      <c r="G5" s="66">
        <f>F5/F6</f>
        <v>0.6739784309126744</v>
      </c>
    </row>
    <row r="6" spans="1:11" ht="15" thickTop="1">
      <c r="A6" s="116"/>
      <c r="B6" s="109"/>
      <c r="C6" s="21" t="s">
        <v>17</v>
      </c>
      <c r="D6" s="22">
        <f>D5+D4</f>
        <v>20</v>
      </c>
      <c r="E6" s="51">
        <f>D6/D10</f>
        <v>1</v>
      </c>
      <c r="F6" s="23">
        <f>SUM(F4:F5)</f>
        <v>243033</v>
      </c>
      <c r="G6" s="51">
        <f>F6/F10</f>
        <v>1</v>
      </c>
      <c r="K6">
        <v>0</v>
      </c>
    </row>
    <row r="7" spans="1:11">
      <c r="A7" s="116"/>
      <c r="B7" s="110" t="s">
        <v>31</v>
      </c>
      <c r="C7" s="24" t="s">
        <v>8</v>
      </c>
      <c r="D7" s="24">
        <v>0</v>
      </c>
      <c r="E7" s="65">
        <v>0</v>
      </c>
      <c r="F7" s="49">
        <v>0</v>
      </c>
      <c r="G7" s="25">
        <v>0</v>
      </c>
    </row>
    <row r="8" spans="1:11" ht="15" thickBot="1">
      <c r="A8" s="116"/>
      <c r="B8" s="111"/>
      <c r="C8" s="26" t="s">
        <v>7</v>
      </c>
      <c r="D8" s="27">
        <v>0</v>
      </c>
      <c r="E8" s="28">
        <v>0</v>
      </c>
      <c r="F8" s="29">
        <v>0</v>
      </c>
      <c r="G8" s="28">
        <v>0</v>
      </c>
    </row>
    <row r="9" spans="1:11" ht="15.6" thickTop="1" thickBot="1">
      <c r="A9" s="117"/>
      <c r="B9" s="112"/>
      <c r="C9" s="30" t="s">
        <v>17</v>
      </c>
      <c r="D9" s="31">
        <f>D7+D8</f>
        <v>0</v>
      </c>
      <c r="E9" s="32">
        <f>D9/D10</f>
        <v>0</v>
      </c>
      <c r="F9" s="33">
        <f>F7+F8</f>
        <v>0</v>
      </c>
      <c r="G9" s="32">
        <f>F9/F10</f>
        <v>0</v>
      </c>
    </row>
    <row r="10" spans="1:11" ht="15" thickTop="1">
      <c r="A10" s="34"/>
      <c r="B10" s="35" t="s">
        <v>32</v>
      </c>
      <c r="C10" s="34"/>
      <c r="D10" s="34">
        <f>D6+D9</f>
        <v>20</v>
      </c>
      <c r="E10" s="36">
        <v>1</v>
      </c>
      <c r="F10" s="37">
        <f>F9+F6</f>
        <v>243033</v>
      </c>
      <c r="G10" s="36">
        <v>1</v>
      </c>
    </row>
    <row r="11" spans="1:11">
      <c r="A11" t="s">
        <v>33</v>
      </c>
    </row>
    <row r="13" spans="1:11" ht="40.5" customHeight="1">
      <c r="A13" s="24"/>
      <c r="B13" s="113" t="s">
        <v>34</v>
      </c>
      <c r="C13" s="113"/>
      <c r="D13" s="113"/>
      <c r="E13" s="114" t="s">
        <v>35</v>
      </c>
      <c r="F13" s="114"/>
    </row>
    <row r="14" spans="1:11" ht="51" customHeight="1" thickBot="1">
      <c r="A14" s="18"/>
      <c r="B14" s="38" t="s">
        <v>36</v>
      </c>
      <c r="C14" s="20" t="s">
        <v>4</v>
      </c>
      <c r="D14" s="20" t="s">
        <v>28</v>
      </c>
      <c r="E14" s="20" t="s">
        <v>26</v>
      </c>
      <c r="F14" s="20" t="s">
        <v>28</v>
      </c>
    </row>
    <row r="15" spans="1:11">
      <c r="A15" s="39" t="s">
        <v>37</v>
      </c>
      <c r="B15" s="61">
        <v>3</v>
      </c>
      <c r="C15" s="40">
        <v>12</v>
      </c>
      <c r="D15" s="62">
        <v>68082</v>
      </c>
      <c r="E15" s="63">
        <v>11</v>
      </c>
      <c r="F15" s="64">
        <v>256450</v>
      </c>
    </row>
    <row r="16" spans="1:11" ht="15" thickBot="1">
      <c r="A16" s="41" t="s">
        <v>29</v>
      </c>
      <c r="B16" s="59">
        <v>0</v>
      </c>
      <c r="C16" s="53">
        <v>0</v>
      </c>
      <c r="D16" s="60">
        <v>0</v>
      </c>
      <c r="E16" s="53">
        <v>20</v>
      </c>
      <c r="F16" s="60">
        <v>243033</v>
      </c>
    </row>
    <row r="17" spans="1:8" ht="27" thickTop="1">
      <c r="A17" s="42" t="s">
        <v>38</v>
      </c>
      <c r="B17" s="43">
        <f>(B16-B15)/B15</f>
        <v>-1</v>
      </c>
      <c r="C17" s="43">
        <f>(C16-C15)/C15</f>
        <v>-1</v>
      </c>
      <c r="D17" s="43">
        <f>(D16-D15)/D15</f>
        <v>-1</v>
      </c>
      <c r="E17" s="43">
        <f>(E16-E15)/E15</f>
        <v>0.81818181818181823</v>
      </c>
      <c r="F17" s="44">
        <f>(F16-F15)/F15</f>
        <v>-5.2318190680444528E-2</v>
      </c>
    </row>
    <row r="19" spans="1:8">
      <c r="A19" s="90" t="s">
        <v>33</v>
      </c>
      <c r="B19" s="90"/>
      <c r="C19" s="90"/>
      <c r="D19" s="90"/>
      <c r="E19" s="90"/>
      <c r="F19" s="90"/>
      <c r="G19" s="90"/>
      <c r="H19" s="90"/>
    </row>
  </sheetData>
  <mergeCells count="6">
    <mergeCell ref="A19:H19"/>
    <mergeCell ref="B4:B6"/>
    <mergeCell ref="B7:B9"/>
    <mergeCell ref="B13:D13"/>
    <mergeCell ref="E13:F13"/>
    <mergeCell ref="A4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"/>
  <sheetViews>
    <sheetView topLeftCell="A7" workbookViewId="0">
      <selection activeCell="C24" sqref="C24"/>
    </sheetView>
  </sheetViews>
  <sheetFormatPr defaultColWidth="9.140625" defaultRowHeight="14.45"/>
  <cols>
    <col min="1" max="1" width="4.42578125" style="50" customWidth="1"/>
    <col min="2" max="2" width="46.28515625" style="46" customWidth="1"/>
    <col min="3" max="3" width="21.85546875" style="46" customWidth="1"/>
    <col min="4" max="4" width="11.5703125" style="45" customWidth="1"/>
    <col min="5" max="5" width="18" style="46" customWidth="1"/>
    <col min="6" max="6" width="13.7109375" style="47" customWidth="1"/>
    <col min="7" max="7" width="11.28515625" style="45" customWidth="1"/>
    <col min="8" max="8" width="13.140625" style="45" customWidth="1"/>
    <col min="9" max="16384" width="9.140625" style="45"/>
  </cols>
  <sheetData>
    <row r="1" spans="1:10">
      <c r="A1" s="70" t="s">
        <v>39</v>
      </c>
      <c r="B1" s="68" t="s">
        <v>40</v>
      </c>
      <c r="C1" s="68" t="s">
        <v>41</v>
      </c>
      <c r="D1" s="49" t="s">
        <v>42</v>
      </c>
      <c r="E1" s="68" t="s">
        <v>43</v>
      </c>
      <c r="F1" s="52" t="s">
        <v>44</v>
      </c>
      <c r="G1" s="49" t="s">
        <v>45</v>
      </c>
      <c r="H1" s="49" t="s">
        <v>46</v>
      </c>
      <c r="I1" s="49" t="s">
        <v>47</v>
      </c>
      <c r="J1" s="49" t="s">
        <v>48</v>
      </c>
    </row>
  </sheetData>
  <autoFilter ref="A1:J1" xr:uid="{00000000-0009-0000-0000-000002000000}"/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59"/>
  <sheetViews>
    <sheetView topLeftCell="A19" workbookViewId="0">
      <selection activeCell="H56" sqref="H56"/>
    </sheetView>
  </sheetViews>
  <sheetFormatPr defaultRowHeight="14.4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/>
    <row r="23" spans="1:9" ht="48.75" customHeight="1">
      <c r="A23" s="90" t="s">
        <v>49</v>
      </c>
      <c r="B23" s="90"/>
      <c r="C23" s="90"/>
      <c r="D23" s="90"/>
      <c r="E23" s="90"/>
      <c r="F23" s="90"/>
      <c r="G23" s="90"/>
      <c r="H23" s="90"/>
      <c r="I23" s="90"/>
    </row>
    <row r="28" spans="1:9" ht="102" thickBot="1">
      <c r="A28" s="7"/>
      <c r="B28" s="13" t="s">
        <v>50</v>
      </c>
      <c r="C28" s="13" t="s">
        <v>51</v>
      </c>
      <c r="D28" s="13" t="s">
        <v>36</v>
      </c>
    </row>
    <row r="29" spans="1:9" ht="15" thickTop="1">
      <c r="A29" s="24" t="s">
        <v>52</v>
      </c>
      <c r="B29" s="24">
        <v>104</v>
      </c>
      <c r="C29" s="24">
        <v>13</v>
      </c>
      <c r="D29" s="24">
        <v>38</v>
      </c>
    </row>
    <row r="30" spans="1:9">
      <c r="A30" s="24" t="s">
        <v>53</v>
      </c>
      <c r="B30" s="24">
        <v>46</v>
      </c>
      <c r="C30" s="24">
        <v>11</v>
      </c>
      <c r="D30" s="24">
        <v>22</v>
      </c>
    </row>
    <row r="31" spans="1:9">
      <c r="A31" s="24" t="s">
        <v>54</v>
      </c>
      <c r="B31" s="24">
        <v>66</v>
      </c>
      <c r="C31" s="24">
        <v>7</v>
      </c>
      <c r="D31" s="24">
        <v>29</v>
      </c>
    </row>
    <row r="32" spans="1:9">
      <c r="A32" s="24" t="s">
        <v>55</v>
      </c>
      <c r="B32" s="24">
        <v>147</v>
      </c>
      <c r="C32" s="24">
        <v>9</v>
      </c>
      <c r="D32" s="24">
        <v>82</v>
      </c>
    </row>
    <row r="33" spans="1:4">
      <c r="A33" s="24" t="s">
        <v>56</v>
      </c>
      <c r="B33" s="24">
        <v>86</v>
      </c>
      <c r="C33" s="24">
        <v>12</v>
      </c>
      <c r="D33" s="24">
        <v>50</v>
      </c>
    </row>
    <row r="34" spans="1:4">
      <c r="A34" s="24" t="s">
        <v>57</v>
      </c>
      <c r="B34" s="24">
        <v>0</v>
      </c>
      <c r="C34" s="24">
        <v>0</v>
      </c>
      <c r="D34" s="24">
        <v>0</v>
      </c>
    </row>
    <row r="35" spans="1:4">
      <c r="A35" s="24" t="s">
        <v>58</v>
      </c>
      <c r="B35" s="24">
        <v>41</v>
      </c>
      <c r="C35" s="24">
        <v>2</v>
      </c>
      <c r="D35" s="24">
        <v>27</v>
      </c>
    </row>
    <row r="36" spans="1:4">
      <c r="A36" s="24" t="s">
        <v>59</v>
      </c>
      <c r="B36" s="24">
        <v>119</v>
      </c>
      <c r="C36" s="24">
        <v>5</v>
      </c>
      <c r="D36" s="24">
        <v>87</v>
      </c>
    </row>
    <row r="37" spans="1:4">
      <c r="A37" s="24" t="s">
        <v>60</v>
      </c>
      <c r="B37" s="24">
        <v>94</v>
      </c>
      <c r="C37" s="24">
        <v>8</v>
      </c>
      <c r="D37" s="24">
        <v>35</v>
      </c>
    </row>
    <row r="38" spans="1:4">
      <c r="A38" s="24" t="s">
        <v>61</v>
      </c>
      <c r="B38" s="24">
        <v>27</v>
      </c>
      <c r="C38" s="24">
        <v>9</v>
      </c>
      <c r="D38" s="24">
        <v>14</v>
      </c>
    </row>
    <row r="39" spans="1:4">
      <c r="A39" s="24" t="s">
        <v>62</v>
      </c>
      <c r="B39" s="24">
        <v>62</v>
      </c>
      <c r="C39" s="24">
        <v>6</v>
      </c>
      <c r="D39" s="24">
        <v>31</v>
      </c>
    </row>
    <row r="40" spans="1:4">
      <c r="A40" s="24" t="s">
        <v>63</v>
      </c>
      <c r="B40" s="24">
        <v>68</v>
      </c>
      <c r="C40" s="24">
        <v>2</v>
      </c>
      <c r="D40" s="24">
        <v>50</v>
      </c>
    </row>
    <row r="41" spans="1:4">
      <c r="A41" s="24" t="s">
        <v>64</v>
      </c>
      <c r="B41" s="24">
        <v>59</v>
      </c>
      <c r="C41" s="24">
        <v>4</v>
      </c>
      <c r="D41" s="24">
        <v>23</v>
      </c>
    </row>
    <row r="42" spans="1:4">
      <c r="A42" s="24" t="s">
        <v>65</v>
      </c>
      <c r="B42" s="24">
        <v>33</v>
      </c>
      <c r="C42" s="24">
        <v>0</v>
      </c>
      <c r="D42" s="24">
        <v>21</v>
      </c>
    </row>
    <row r="43" spans="1:4">
      <c r="A43" s="24" t="s">
        <v>66</v>
      </c>
      <c r="B43" s="24">
        <v>49</v>
      </c>
      <c r="C43" s="24">
        <v>7</v>
      </c>
      <c r="D43" s="24">
        <v>22</v>
      </c>
    </row>
    <row r="44" spans="1:4">
      <c r="A44" s="24" t="s">
        <v>67</v>
      </c>
      <c r="B44" s="24">
        <v>54</v>
      </c>
      <c r="C44" s="24">
        <v>1</v>
      </c>
      <c r="D44" s="24">
        <v>41</v>
      </c>
    </row>
    <row r="45" spans="1:4">
      <c r="A45" s="24" t="s">
        <v>68</v>
      </c>
      <c r="B45" s="24">
        <v>40</v>
      </c>
      <c r="C45" s="24">
        <v>1</v>
      </c>
      <c r="D45" s="24">
        <v>22</v>
      </c>
    </row>
    <row r="46" spans="1:4">
      <c r="A46" s="24" t="s">
        <v>69</v>
      </c>
      <c r="B46" s="24">
        <v>11</v>
      </c>
      <c r="C46" s="24">
        <v>2</v>
      </c>
      <c r="D46" s="24">
        <v>4</v>
      </c>
    </row>
    <row r="47" spans="1:4">
      <c r="A47" s="24" t="s">
        <v>70</v>
      </c>
      <c r="B47" s="24">
        <v>64</v>
      </c>
      <c r="C47" s="24">
        <v>11</v>
      </c>
      <c r="D47" s="24">
        <v>27</v>
      </c>
    </row>
    <row r="48" spans="1:4">
      <c r="A48" s="24" t="s">
        <v>71</v>
      </c>
      <c r="B48" s="24">
        <v>45</v>
      </c>
      <c r="C48" s="24">
        <v>1</v>
      </c>
      <c r="D48" s="24">
        <v>30</v>
      </c>
    </row>
    <row r="49" spans="1:4">
      <c r="A49" s="24" t="s">
        <v>72</v>
      </c>
      <c r="B49" s="24">
        <v>32</v>
      </c>
      <c r="C49" s="24">
        <v>1</v>
      </c>
      <c r="D49" s="24">
        <v>16</v>
      </c>
    </row>
    <row r="50" spans="1:4">
      <c r="A50" s="24" t="s">
        <v>73</v>
      </c>
      <c r="B50" s="24">
        <v>25</v>
      </c>
      <c r="C50" s="24">
        <v>7</v>
      </c>
      <c r="D50" s="24">
        <v>9</v>
      </c>
    </row>
    <row r="51" spans="1:4">
      <c r="A51" s="24" t="s">
        <v>74</v>
      </c>
      <c r="B51" s="24">
        <v>25</v>
      </c>
      <c r="C51" s="24">
        <v>9</v>
      </c>
      <c r="D51" s="24">
        <v>14</v>
      </c>
    </row>
    <row r="52" spans="1:4">
      <c r="A52" s="24" t="s">
        <v>75</v>
      </c>
      <c r="B52" s="24">
        <v>25</v>
      </c>
      <c r="C52" s="24">
        <v>1</v>
      </c>
      <c r="D52" s="24">
        <v>13</v>
      </c>
    </row>
    <row r="53" spans="1:4">
      <c r="A53" s="24" t="s">
        <v>76</v>
      </c>
      <c r="B53" s="24">
        <v>26</v>
      </c>
      <c r="C53" s="24">
        <v>4</v>
      </c>
      <c r="D53" s="24">
        <v>15</v>
      </c>
    </row>
    <row r="54" spans="1:4">
      <c r="A54" s="24" t="s">
        <v>77</v>
      </c>
      <c r="B54" s="24">
        <v>8</v>
      </c>
      <c r="C54" s="24">
        <v>5</v>
      </c>
      <c r="D54" s="24">
        <v>6</v>
      </c>
    </row>
    <row r="55" spans="1:4">
      <c r="A55" s="24" t="s">
        <v>78</v>
      </c>
      <c r="B55" s="24">
        <v>8</v>
      </c>
      <c r="C55" s="24">
        <v>4</v>
      </c>
      <c r="D55" s="24">
        <v>3</v>
      </c>
    </row>
    <row r="56" spans="1:4">
      <c r="A56" s="24" t="s">
        <v>79</v>
      </c>
      <c r="B56" s="24">
        <v>9</v>
      </c>
      <c r="C56" s="24">
        <v>4</v>
      </c>
      <c r="D56" s="24">
        <v>5</v>
      </c>
    </row>
    <row r="57" spans="1:4">
      <c r="A57" s="24" t="s">
        <v>80</v>
      </c>
      <c r="B57" s="24">
        <v>10</v>
      </c>
      <c r="C57" s="24">
        <v>1</v>
      </c>
      <c r="D57" s="24">
        <v>3</v>
      </c>
    </row>
    <row r="58" spans="1:4">
      <c r="A58" s="24" t="s">
        <v>81</v>
      </c>
      <c r="B58" s="24">
        <v>7</v>
      </c>
      <c r="C58" s="24">
        <v>1</v>
      </c>
      <c r="D58" s="24">
        <v>4</v>
      </c>
    </row>
    <row r="59" spans="1:4">
      <c r="A59" s="24" t="s">
        <v>82</v>
      </c>
      <c r="B59" s="24">
        <v>0</v>
      </c>
      <c r="C59" s="24">
        <v>0</v>
      </c>
      <c r="D59" s="24">
        <v>0</v>
      </c>
    </row>
  </sheetData>
  <mergeCells count="1">
    <mergeCell ref="A23:I23"/>
  </mergeCells>
  <conditionalFormatting sqref="B29:B5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{B4F6C912-5B89-4555-8269-D25B2119BD5E}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5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{28EF4ED9-A3ED-43A5-9190-9A4567B59063}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29:D5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{D449165C-4532-4A7A-BF41-6AF328BD0B94}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6C912-5B89-4555-8269-D25B2119BD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B29:B59</xm:sqref>
        </x14:conditionalFormatting>
        <x14:conditionalFormatting xmlns:xm="http://schemas.microsoft.com/office/excel/2006/main">
          <x14:cfRule type="dataBar" id="{28EF4ED9-A3ED-43A5-9190-9A4567B590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C29:C59</xm:sqref>
        </x14:conditionalFormatting>
        <x14:conditionalFormatting xmlns:xm="http://schemas.microsoft.com/office/excel/2006/main">
          <x14:cfRule type="dataBar" id="{D449165C-4532-4A7A-BF41-6AF328BD0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61"/>
  <sheetViews>
    <sheetView topLeftCell="A11" workbookViewId="0">
      <selection activeCell="J54" sqref="J54"/>
    </sheetView>
  </sheetViews>
  <sheetFormatPr defaultRowHeight="14.45"/>
  <cols>
    <col min="1" max="1" width="14.28515625" customWidth="1"/>
    <col min="2" max="2" width="11.42578125" customWidth="1"/>
    <col min="3" max="3" width="17" customWidth="1"/>
  </cols>
  <sheetData>
    <row r="28" spans="1:9" ht="45" customHeight="1">
      <c r="A28" s="90" t="s">
        <v>49</v>
      </c>
      <c r="B28" s="90"/>
      <c r="C28" s="90"/>
      <c r="D28" s="90"/>
      <c r="E28" s="90"/>
      <c r="F28" s="90"/>
      <c r="G28" s="90"/>
      <c r="H28" s="90"/>
      <c r="I28" s="90"/>
    </row>
    <row r="30" spans="1:9" ht="102" thickBot="1">
      <c r="A30" s="7"/>
      <c r="B30" s="13" t="s">
        <v>50</v>
      </c>
      <c r="C30" s="13" t="s">
        <v>51</v>
      </c>
      <c r="D30" s="13" t="s">
        <v>83</v>
      </c>
    </row>
    <row r="31" spans="1:9" ht="15" thickTop="1">
      <c r="A31" s="24" t="s">
        <v>52</v>
      </c>
      <c r="B31" s="49">
        <v>824017</v>
      </c>
      <c r="C31" s="49">
        <v>330713</v>
      </c>
      <c r="D31" s="49">
        <v>9869</v>
      </c>
    </row>
    <row r="32" spans="1:9">
      <c r="A32" s="24" t="s">
        <v>53</v>
      </c>
      <c r="B32" s="49">
        <v>398281</v>
      </c>
      <c r="C32" s="49">
        <v>19754</v>
      </c>
      <c r="D32" s="49">
        <v>7334</v>
      </c>
    </row>
    <row r="33" spans="1:4">
      <c r="A33" s="24" t="s">
        <v>54</v>
      </c>
      <c r="B33" s="49">
        <v>548749.01</v>
      </c>
      <c r="C33" s="49">
        <v>17317</v>
      </c>
      <c r="D33" s="49">
        <v>7754.33</v>
      </c>
    </row>
    <row r="34" spans="1:4">
      <c r="A34" s="24" t="s">
        <v>55</v>
      </c>
      <c r="B34" s="49">
        <v>2061890</v>
      </c>
      <c r="C34" s="49">
        <v>13542</v>
      </c>
      <c r="D34" s="49">
        <v>13304</v>
      </c>
    </row>
    <row r="35" spans="1:4">
      <c r="A35" s="24" t="s">
        <v>56</v>
      </c>
      <c r="B35" s="49">
        <v>911330.81</v>
      </c>
      <c r="C35" s="49">
        <v>26874.91</v>
      </c>
      <c r="D35" s="49">
        <v>9573.5300000000007</v>
      </c>
    </row>
    <row r="36" spans="1:4">
      <c r="A36" s="24" t="s">
        <v>57</v>
      </c>
      <c r="B36" s="24">
        <v>0</v>
      </c>
      <c r="C36" s="24">
        <v>0</v>
      </c>
      <c r="D36" s="24">
        <v>0</v>
      </c>
    </row>
    <row r="37" spans="1:4">
      <c r="A37" s="24" t="s">
        <v>58</v>
      </c>
      <c r="B37" s="49">
        <v>724123.07</v>
      </c>
      <c r="C37" s="49">
        <v>3596.6</v>
      </c>
      <c r="D37" s="49">
        <v>16924</v>
      </c>
    </row>
    <row r="38" spans="1:4">
      <c r="A38" s="24" t="s">
        <v>59</v>
      </c>
      <c r="B38" s="49">
        <v>2413156</v>
      </c>
      <c r="C38" s="49">
        <v>57556</v>
      </c>
      <c r="D38" s="49">
        <v>19925</v>
      </c>
    </row>
    <row r="39" spans="1:4">
      <c r="A39" s="24" t="s">
        <v>84</v>
      </c>
      <c r="B39" s="49">
        <v>927900</v>
      </c>
      <c r="C39" s="49">
        <v>56000</v>
      </c>
      <c r="D39" s="49">
        <v>9646</v>
      </c>
    </row>
    <row r="40" spans="1:4">
      <c r="A40" s="24" t="s">
        <v>61</v>
      </c>
      <c r="B40" s="49">
        <v>352378</v>
      </c>
      <c r="C40" s="49">
        <v>11941</v>
      </c>
      <c r="D40" s="49">
        <v>10120</v>
      </c>
    </row>
    <row r="41" spans="1:4">
      <c r="A41" s="24" t="s">
        <v>62</v>
      </c>
      <c r="B41" s="49">
        <v>848013</v>
      </c>
      <c r="C41" s="49">
        <v>10980</v>
      </c>
      <c r="D41" s="49">
        <v>12632</v>
      </c>
    </row>
    <row r="42" spans="1:4">
      <c r="A42" s="24" t="s">
        <v>85</v>
      </c>
      <c r="B42" s="49">
        <v>1545233</v>
      </c>
      <c r="C42" s="49">
        <v>23495</v>
      </c>
      <c r="D42" s="49">
        <v>22410</v>
      </c>
    </row>
    <row r="43" spans="1:4">
      <c r="A43" s="24" t="s">
        <v>86</v>
      </c>
      <c r="B43" s="49">
        <v>556118</v>
      </c>
      <c r="C43" s="49">
        <v>51068</v>
      </c>
      <c r="D43" s="49">
        <v>9638</v>
      </c>
    </row>
    <row r="44" spans="1:4">
      <c r="A44" s="24" t="s">
        <v>87</v>
      </c>
      <c r="B44" s="49">
        <v>586383</v>
      </c>
      <c r="C44" s="49">
        <v>0</v>
      </c>
      <c r="D44" s="49">
        <v>17769</v>
      </c>
    </row>
    <row r="45" spans="1:4">
      <c r="A45" s="24" t="s">
        <v>88</v>
      </c>
      <c r="B45" s="49">
        <v>534438</v>
      </c>
      <c r="C45" s="49">
        <v>15293</v>
      </c>
      <c r="D45" s="49">
        <v>9817</v>
      </c>
    </row>
    <row r="46" spans="1:4">
      <c r="A46" s="24" t="s">
        <v>89</v>
      </c>
      <c r="B46" s="49">
        <v>1166881</v>
      </c>
      <c r="C46" s="49">
        <v>7641</v>
      </c>
      <c r="D46" s="49">
        <v>21355</v>
      </c>
    </row>
    <row r="47" spans="1:4">
      <c r="A47" s="24" t="s">
        <v>68</v>
      </c>
      <c r="B47" s="49">
        <v>600082</v>
      </c>
      <c r="C47" s="49">
        <v>563</v>
      </c>
      <c r="D47" s="49">
        <v>14650</v>
      </c>
    </row>
    <row r="48" spans="1:4">
      <c r="A48" s="24" t="s">
        <v>69</v>
      </c>
      <c r="B48" s="49">
        <v>125937</v>
      </c>
      <c r="C48" s="49">
        <v>848</v>
      </c>
      <c r="D48" s="49">
        <v>9753</v>
      </c>
    </row>
    <row r="49" spans="1:4">
      <c r="A49" s="24" t="s">
        <v>70</v>
      </c>
      <c r="B49" s="49">
        <v>824680</v>
      </c>
      <c r="C49" s="49">
        <v>21414</v>
      </c>
      <c r="D49" s="49">
        <v>11281</v>
      </c>
    </row>
    <row r="50" spans="1:4">
      <c r="A50" s="24" t="s">
        <v>71</v>
      </c>
      <c r="B50" s="49">
        <v>942704</v>
      </c>
      <c r="C50" s="49">
        <v>7029</v>
      </c>
      <c r="D50" s="49">
        <v>20646</v>
      </c>
    </row>
    <row r="51" spans="1:4">
      <c r="A51" s="24" t="s">
        <v>90</v>
      </c>
      <c r="B51" s="49">
        <v>511472</v>
      </c>
      <c r="C51" s="49">
        <v>546</v>
      </c>
      <c r="D51" s="49">
        <v>15516</v>
      </c>
    </row>
    <row r="52" spans="1:4">
      <c r="A52" s="24" t="s">
        <v>91</v>
      </c>
      <c r="B52" s="49">
        <v>140260</v>
      </c>
      <c r="C52" s="49">
        <v>9050</v>
      </c>
      <c r="D52" s="49">
        <v>4666</v>
      </c>
    </row>
    <row r="53" spans="1:4">
      <c r="A53" s="24" t="s">
        <v>92</v>
      </c>
      <c r="B53" s="49">
        <v>311727</v>
      </c>
      <c r="C53" s="49">
        <v>53147</v>
      </c>
      <c r="D53" s="49">
        <v>10731</v>
      </c>
    </row>
    <row r="54" spans="1:4">
      <c r="A54" s="24" t="s">
        <v>93</v>
      </c>
      <c r="B54" s="49">
        <v>326530</v>
      </c>
      <c r="C54" s="49">
        <v>11417</v>
      </c>
      <c r="D54" s="49">
        <v>12998</v>
      </c>
    </row>
    <row r="55" spans="1:4">
      <c r="A55" s="24" t="s">
        <v>94</v>
      </c>
      <c r="B55" s="49">
        <v>414447</v>
      </c>
      <c r="C55" s="49">
        <v>28630</v>
      </c>
      <c r="D55" s="49">
        <v>14769</v>
      </c>
    </row>
    <row r="56" spans="1:4">
      <c r="A56" s="24" t="s">
        <v>95</v>
      </c>
      <c r="B56" s="49">
        <v>150762</v>
      </c>
      <c r="C56" s="49">
        <v>45000</v>
      </c>
      <c r="D56" s="49">
        <v>15059</v>
      </c>
    </row>
    <row r="57" spans="1:4">
      <c r="A57" s="24" t="s">
        <v>96</v>
      </c>
      <c r="B57" s="49">
        <v>56133</v>
      </c>
      <c r="C57" s="49">
        <v>11949</v>
      </c>
      <c r="D57" s="49">
        <v>5674</v>
      </c>
    </row>
    <row r="58" spans="1:4">
      <c r="A58" s="24" t="s">
        <v>97</v>
      </c>
      <c r="B58" s="49">
        <v>58988</v>
      </c>
      <c r="C58" s="49">
        <v>47999</v>
      </c>
      <c r="D58" s="49">
        <v>8230</v>
      </c>
    </row>
    <row r="59" spans="1:4">
      <c r="A59" s="24" t="s">
        <v>98</v>
      </c>
      <c r="B59" s="49">
        <v>40213</v>
      </c>
      <c r="C59" s="49">
        <v>713</v>
      </c>
      <c r="D59" s="49">
        <v>3721</v>
      </c>
    </row>
    <row r="60" spans="1:4">
      <c r="A60" s="24" t="s">
        <v>99</v>
      </c>
      <c r="B60" s="49">
        <v>97655</v>
      </c>
      <c r="C60" s="49">
        <v>1500</v>
      </c>
      <c r="D60" s="49">
        <v>12394</v>
      </c>
    </row>
    <row r="61" spans="1:4">
      <c r="A61" s="24" t="s">
        <v>100</v>
      </c>
      <c r="B61" s="49">
        <v>0</v>
      </c>
      <c r="C61" s="49">
        <v>0</v>
      </c>
      <c r="D61" s="49">
        <v>0</v>
      </c>
    </row>
  </sheetData>
  <mergeCells count="1">
    <mergeCell ref="A28:I28"/>
  </mergeCells>
  <conditionalFormatting sqref="B31:B6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{DB827B14-8177-4AA4-9343-2A0CC1857518}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31:C6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{E2532103-D73F-46AF-9BEE-E008DDB2A99B}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31:D6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{4FAF9486-385E-4B76-9BF5-D07279E5B516}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827B14-8177-4AA4-9343-2A0CC18575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B31:B61</xm:sqref>
        </x14:conditionalFormatting>
        <x14:conditionalFormatting xmlns:xm="http://schemas.microsoft.com/office/excel/2006/main">
          <x14:cfRule type="dataBar" id="{E2532103-D73F-46AF-9BEE-E008DDB2A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C31:C61</xm:sqref>
        </x14:conditionalFormatting>
        <x14:conditionalFormatting xmlns:xm="http://schemas.microsoft.com/office/excel/2006/main">
          <x14:cfRule type="dataBar" id="{4FAF9486-385E-4B76-9BF5-D07279E5B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D31:D61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26BBD0903124A8BE549742AC2495B" ma:contentTypeVersion="14" ma:contentTypeDescription="Create a new document." ma:contentTypeScope="" ma:versionID="3ebd436e20a58d87f60695502b710aed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86a14bf29592674068303b6d2d8dd35a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0FEB03-3EFB-47B1-9A11-5E3A17F4621B}"/>
</file>

<file path=customXml/itemProps2.xml><?xml version="1.0" encoding="utf-8"?>
<ds:datastoreItem xmlns:ds="http://schemas.openxmlformats.org/officeDocument/2006/customXml" ds:itemID="{AE82E33B-80AA-4C04-93DB-85110929CDD2}"/>
</file>

<file path=customXml/itemProps3.xml><?xml version="1.0" encoding="utf-8"?>
<ds:datastoreItem xmlns:ds="http://schemas.openxmlformats.org/officeDocument/2006/customXml" ds:itemID="{6010B923-DD94-4895-95E0-756010C13A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Marika Vizule</cp:lastModifiedBy>
  <cp:revision/>
  <dcterms:created xsi:type="dcterms:W3CDTF">2015-10-21T06:37:46Z</dcterms:created>
  <dcterms:modified xsi:type="dcterms:W3CDTF">2023-10-16T07:14:17Z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1914400</vt:r8>
  </property>
  <property fmtid="{D5CDD505-2E9C-101B-9397-08002B2CF9AE}" pid="4" name="MediaServiceImageTags">
    <vt:lpwstr/>
  </property>
</Properties>
</file>