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C:\Users\Renate.Kundzina\Documents\2016.gads\Operatīvā statistika\Aktuala_statistika_pa_ceturksniem\Partika\"/>
    </mc:Choice>
  </mc:AlternateContent>
  <bookViews>
    <workbookView xWindow="0" yWindow="0" windowWidth="28800" windowHeight="12435"/>
  </bookViews>
  <sheets>
    <sheet name="3_cet" sheetId="1" r:id="rId1"/>
    <sheet name="Salidzinajums" sheetId="2" r:id="rId2"/>
    <sheet name="Tabula" sheetId="3" r:id="rId3"/>
    <sheet name="Lig_skaita_dinamika_pec_CPV" sheetId="4" r:id="rId4"/>
    <sheet name="Ligumcenu_dinamika_pec_CPV" sheetId="5" r:id="rId5"/>
  </sheets>
  <definedNames>
    <definedName name="_xlnm._FilterDatabase" localSheetId="2" hidden="1">Tabula!$A$1:$L$76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5" i="1"/>
  <c r="G14" i="1"/>
  <c r="G13" i="1"/>
  <c r="G12" i="1"/>
  <c r="G77" i="3"/>
  <c r="G75" i="3"/>
  <c r="E7" i="1"/>
  <c r="M76" i="3"/>
  <c r="F7" i="1" l="1"/>
  <c r="F17" i="2" l="1"/>
  <c r="E17" i="2"/>
  <c r="D17" i="2"/>
  <c r="C17" i="2"/>
  <c r="B17" i="2"/>
  <c r="F9" i="2"/>
  <c r="D9" i="2"/>
  <c r="F6" i="2"/>
  <c r="D6" i="2"/>
  <c r="F10" i="2" l="1"/>
  <c r="G9" i="2" s="1"/>
  <c r="D10" i="2"/>
  <c r="E6" i="2" s="1"/>
  <c r="G6" i="2" l="1"/>
  <c r="E9" i="2"/>
</calcChain>
</file>

<file path=xl/sharedStrings.xml><?xml version="1.0" encoding="utf-8"?>
<sst xmlns="http://schemas.openxmlformats.org/spreadsheetml/2006/main" count="441" uniqueCount="243">
  <si>
    <t>Periods</t>
  </si>
  <si>
    <t>Pasūtītāju skaits**</t>
  </si>
  <si>
    <t>CPV kods</t>
  </si>
  <si>
    <t>Līgumu skaits</t>
  </si>
  <si>
    <t xml:space="preserve">Noslēgtā līgumu summa EUR (bez PVN) </t>
  </si>
  <si>
    <t>15000000-8</t>
  </si>
  <si>
    <t>03000000-1</t>
  </si>
  <si>
    <t>Kopā</t>
  </si>
  <si>
    <t xml:space="preserve">Pārtikas produktu iepirkumos ievēroto principu apkopojums </t>
  </si>
  <si>
    <t>Noteiktie principi</t>
  </si>
  <si>
    <t>Piemērošanas biežums</t>
  </si>
  <si>
    <t>Īpatsvars (%) attiecībā pret kopējo principu skaitu</t>
  </si>
  <si>
    <t>pērk produktus, kas atbilst bioloģiskās lauksaimniecības vai nacionālās pārtikas kvalitātes shēmas vai tās produktu kvalitātes rādītāju, vai lauksaimniecības produktu integrētās audzēšanas prasībām, ievērojot šo produktu pieejamību un pasūtītāja iespējas</t>
  </si>
  <si>
    <t>pērk produktus, kuri nesatur ģenētiski modificētos organismus, nesastāv no tiem un nav ražoti no tiem</t>
  </si>
  <si>
    <t>dod priekšroku svaigiem un sezonāliem pārtikas produktiem</t>
  </si>
  <si>
    <t>pērk produktus lielākā iepakojumā vai tādā iepakojumā, kas ir videi draudzīgs vai kura lielākā daļa ir otrreizēji pārstrādājama, vai kuru pieņem atkārtotai izmantošanai</t>
  </si>
  <si>
    <t>izmanto videi draudzīgu piegādi, lai samazinātu vides piesārņojumu ar autotransporta izplūdes gāzēm un ceļa infrastruktūras slodzi</t>
  </si>
  <si>
    <t>Kopā:</t>
  </si>
  <si>
    <t>Pārtikas produktu ražotāji vai piegādātāji, kuri nodrošina noteiktos principus</t>
  </si>
  <si>
    <t>Nr.p.k.</t>
  </si>
  <si>
    <t>Piegādātāja nosaukums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</si>
  <si>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</si>
  <si>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</si>
  <si>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</si>
  <si>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</si>
  <si>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</si>
  <si>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</si>
  <si>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</si>
  <si>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</si>
  <si>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</si>
  <si>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</si>
  <si>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</si>
  <si>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</si>
  <si>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</si>
  <si>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</si>
  <si>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</si>
  <si>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</si>
  <si>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</si>
  <si>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</si>
  <si>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20.</t>
  </si>
  <si>
    <t>* MK Noteikumu Nr.673 "Noteikumi par vides kritēriju piemērošanu un piedāvājuma izvēles kritēriju noteikšanu pārtikas produktu piegādes un ēdināšanas pakalpojumu iepirkumiem" kārtībā</t>
  </si>
  <si>
    <r>
      <t>Salīdzinājums par pārtikas produktu piegādes līgumiem, kuri slēgti atbilstoši PIL 8.</t>
    </r>
    <r>
      <rPr>
        <b/>
        <sz val="10"/>
        <color indexed="8"/>
        <rFont val="Calibri"/>
        <family val="2"/>
        <charset val="186"/>
      </rPr>
      <t>²</t>
    </r>
    <r>
      <rPr>
        <b/>
        <sz val="10"/>
        <color indexed="8"/>
        <rFont val="Arial"/>
        <family val="2"/>
        <charset val="186"/>
      </rPr>
      <t xml:space="preserve"> panta kārtībai un MK Noteikumiem Nr.673</t>
    </r>
  </si>
  <si>
    <t>Iepirkumu skaits</t>
  </si>
  <si>
    <t>Īpatsvars (%)</t>
  </si>
  <si>
    <t>Kopējā līgumcena EUR (bez PVN)</t>
  </si>
  <si>
    <r>
      <t>8.</t>
    </r>
    <r>
      <rPr>
        <sz val="10"/>
        <color indexed="8"/>
        <rFont val="Calibri"/>
        <family val="2"/>
        <charset val="186"/>
      </rPr>
      <t>²</t>
    </r>
    <r>
      <rPr>
        <sz val="10"/>
        <color indexed="8"/>
        <rFont val="Arial"/>
        <family val="2"/>
        <charset val="186"/>
      </rPr>
      <t xml:space="preserve"> panta kārtībā*</t>
    </r>
  </si>
  <si>
    <t>Pavisam kopā:</t>
  </si>
  <si>
    <t>*) dati apkopoti no publicētā paziņojuma: „Informatīvs paziņojums par noslēgto līgumu”</t>
  </si>
  <si>
    <r>
      <t>8.</t>
    </r>
    <r>
      <rPr>
        <b/>
        <sz val="10"/>
        <color indexed="8"/>
        <rFont val="Calibri"/>
        <family val="2"/>
        <charset val="186"/>
      </rPr>
      <t>²</t>
    </r>
    <r>
      <rPr>
        <b/>
        <sz val="10"/>
        <color indexed="8"/>
        <rFont val="Arial"/>
        <family val="2"/>
        <charset val="186"/>
      </rPr>
      <t xml:space="preserve"> panta kārtībā</t>
    </r>
  </si>
  <si>
    <t>Pasūtītāju skaits</t>
  </si>
  <si>
    <t>Pieauguma īpatsvars (%) pret iepriekšējo periodu</t>
  </si>
  <si>
    <t>Pārtikas preču piegāde</t>
  </si>
  <si>
    <t>3.1.</t>
  </si>
  <si>
    <t>3.2.</t>
  </si>
  <si>
    <t>3.3.</t>
  </si>
  <si>
    <t>3.4.</t>
  </si>
  <si>
    <t>3.5.</t>
  </si>
  <si>
    <t>15500000-3</t>
  </si>
  <si>
    <t>SIA "S.A.V."</t>
  </si>
  <si>
    <t>15100000-9</t>
  </si>
  <si>
    <t>03200000-3</t>
  </si>
  <si>
    <t>CPV</t>
  </si>
  <si>
    <t>Priekšmets</t>
  </si>
  <si>
    <t>Pasūtītājs</t>
  </si>
  <si>
    <t>Piegādātājs</t>
  </si>
  <si>
    <t>reģ.nr</t>
  </si>
  <si>
    <t>ļīgumcena</t>
  </si>
  <si>
    <t>nr.p.k.</t>
  </si>
  <si>
    <t>21.</t>
  </si>
  <si>
    <t>22.</t>
  </si>
  <si>
    <t>23.</t>
  </si>
  <si>
    <t>24.</t>
  </si>
  <si>
    <t>25.</t>
  </si>
  <si>
    <t>26.</t>
  </si>
  <si>
    <t>27.</t>
  </si>
  <si>
    <t>** Pasūtītāju skaitu veido:</t>
  </si>
  <si>
    <t>SIA "SVIT un K"</t>
  </si>
  <si>
    <t>Ilūkstes Sadraudzības vidusskola</t>
  </si>
  <si>
    <t>15811100-7</t>
  </si>
  <si>
    <t>SIA "Kapparis"</t>
  </si>
  <si>
    <t>SIA Dona</t>
  </si>
  <si>
    <t>SIA ''Ambers 99"</t>
  </si>
  <si>
    <t>Dārzeņi</t>
  </si>
  <si>
    <t>SIA " S.A.V. "</t>
  </si>
  <si>
    <t>SIA "Junona BEP"</t>
  </si>
  <si>
    <t>SIA "Domos"</t>
  </si>
  <si>
    <t>Z/S Mākoņi</t>
  </si>
  <si>
    <t>Maize un miltu izstrādājumi</t>
  </si>
  <si>
    <t>Bakalejas preces, konservi un dažādi fasēti pārtikas produkti</t>
  </si>
  <si>
    <t>Dārzeņi un augļi</t>
  </si>
  <si>
    <t>Zivju produkti</t>
  </si>
  <si>
    <t>SIA "Nimaks"</t>
  </si>
  <si>
    <t>Rīgas piena kombināts</t>
  </si>
  <si>
    <t>SIA ''ASVO PLUS"</t>
  </si>
  <si>
    <t>03142500-3</t>
  </si>
  <si>
    <t>A/S „Latgales Piens”</t>
  </si>
  <si>
    <t>A/S Latgales Piens</t>
  </si>
  <si>
    <t>A/S Latvijas Maiznieks</t>
  </si>
  <si>
    <t>18.</t>
  </si>
  <si>
    <t>Piemērotie vides kritēriji pārtikas produktu piegādē</t>
  </si>
  <si>
    <t>Piemēroto vides kritēriju datu salīdzinājums pārtikas produktu piegādē ar iepriekšējā gada attiecīgo ceturksni</t>
  </si>
  <si>
    <t>Rīgas pirmsskolas izglītības iestāde "Viršu dārzs"</t>
  </si>
  <si>
    <t>Piensaimnieku kooperatīvā sabiedrība ,,Straupe"</t>
  </si>
  <si>
    <t>Z/s Mākoņi</t>
  </si>
  <si>
    <t>SIA Futurus Food</t>
  </si>
  <si>
    <t>SIA NIMAKS</t>
  </si>
  <si>
    <t>Z/S "Baltiņi"</t>
  </si>
  <si>
    <t>2014.g. IV cet.</t>
  </si>
  <si>
    <t>2015.g. I cet.</t>
  </si>
  <si>
    <t>2015.g. II cet.</t>
  </si>
  <si>
    <t>2015.g. III cet.</t>
  </si>
  <si>
    <t>2015.g. IV cet.</t>
  </si>
  <si>
    <t>2016.g. I cet.</t>
  </si>
  <si>
    <t>2016.g. II cet.</t>
  </si>
  <si>
    <t>Pārtikas produkti, dzērieni un saistītā produkcija (CPV kods: 15000000-8)</t>
  </si>
  <si>
    <t>Lauksaimniecības, saimniecības, zivsaimniecības saistītā produkcija (CPV kods: 03000000-1)</t>
  </si>
  <si>
    <t>Vidējā līguma vērtība (EUR)</t>
  </si>
  <si>
    <t>Pārskatu kopsavilkums par vides kritēriju piemērošanu noslēgtajiem pārtikas produktu piegādes līgumiem 2016.gada 3.ceturksnis*</t>
  </si>
  <si>
    <t>3.ceturksnis</t>
  </si>
  <si>
    <t>2016.gada 3.ceturksnis</t>
  </si>
  <si>
    <t>2015.gada 3.ceturksnis</t>
  </si>
  <si>
    <t>2016.g. III cet.</t>
  </si>
  <si>
    <t>Rīgas 46. pirmsskolas izglītības iestāde</t>
  </si>
  <si>
    <t>SIA "Arhat"</t>
  </si>
  <si>
    <t>Rīgas 272.pirmsskolas izglītības iestāde "Pērlīte"</t>
  </si>
  <si>
    <t>Ambers 99 SIA</t>
  </si>
  <si>
    <t>Sabiedrība ar ierobežotu atbildību "VIDZEMES SLIMNĪCA"</t>
  </si>
  <si>
    <t>Dārzeņu, sakņaugu un augļu iegāde un piegāde</t>
  </si>
  <si>
    <t>Valmieras rajona Naukšēnu pagasta zemnieku saimniecība “LIMBAS”</t>
  </si>
  <si>
    <t>Valkas rajona Ērģemes pagasta zemnieku saimniecība "PURMAĻI"</t>
  </si>
  <si>
    <t>Rīgas pirmsskolas izglītības iestāde "Liepiņa"</t>
  </si>
  <si>
    <t>SIA ''Kapparis"</t>
  </si>
  <si>
    <t>Rīgas 148.pirmsskolas izglītības iestāde</t>
  </si>
  <si>
    <t>SIA Ambērs 99</t>
  </si>
  <si>
    <t>SIA SAV</t>
  </si>
  <si>
    <t>Rīgas 40.pirmsskolas izglītības iestāde</t>
  </si>
  <si>
    <t>SIA''ASVO PLUS''</t>
  </si>
  <si>
    <t>Rīgas 112. pirmsskolas izglītības iestāde</t>
  </si>
  <si>
    <t>Gaļa un gaļas pārstrādes produkti, vistas izstrādājumi</t>
  </si>
  <si>
    <t>Piens un piena pārstrādes produkti</t>
  </si>
  <si>
    <t>SIA  JUNONA BEP</t>
  </si>
  <si>
    <t>SIA FOREVERS</t>
  </si>
  <si>
    <t xml:space="preserve"> SIA DONA</t>
  </si>
  <si>
    <t>Rīgas 66.pirmsskolas izglītības iestāde</t>
  </si>
  <si>
    <t xml:space="preserve">Rīgas 139.pirmsskolas izglītības iestāde </t>
  </si>
  <si>
    <t>SIA Arhat</t>
  </si>
  <si>
    <t>Rīgas 5. pirmsskolas izglītības iestāde "Čiekuriņš"</t>
  </si>
  <si>
    <t>Nimaks SIA</t>
  </si>
  <si>
    <t>Rīgas 236.pirmsskolas izglītības iestāde "Eglīte"</t>
  </si>
  <si>
    <t>SIA Svit un K</t>
  </si>
  <si>
    <t>SIA Valks</t>
  </si>
  <si>
    <t>Latvijas Banka</t>
  </si>
  <si>
    <t>Par pārtikas produktu iegādi un piegādi Latvijas Bankas Mācību centram piemērojot zaļā publiskā iepirkuma prasības</t>
  </si>
  <si>
    <t>AS "RĪGAS PIENA KOMBINĀTS"</t>
  </si>
  <si>
    <t>SIA "Nākotne Export"</t>
  </si>
  <si>
    <t>SIA "RODANS"</t>
  </si>
  <si>
    <t>AS "Premia FFL"</t>
  </si>
  <si>
    <t>SIA "MAXIMA Latvija"</t>
  </si>
  <si>
    <t>SIA "Italcaf"</t>
  </si>
  <si>
    <t>SIA "VENDEN"</t>
  </si>
  <si>
    <t>SIA "Cido Grupa"</t>
  </si>
  <si>
    <t>Rīgas 125.pirmsskolas izglītības iestāde</t>
  </si>
  <si>
    <t>SIA Ambers 99</t>
  </si>
  <si>
    <t>Alūksnes novada pašvaldības Ziemeru pamatskola</t>
  </si>
  <si>
    <t>Z/S bērzemnieki</t>
  </si>
  <si>
    <t>SĀKUMSKOLA "TAURENĪTIS"</t>
  </si>
  <si>
    <t>Vistu olu piegāde</t>
  </si>
  <si>
    <t>AS Balticovo</t>
  </si>
  <si>
    <t>Jūrmalas pirmsskolas izglītības iestāde "Katrīna"</t>
  </si>
  <si>
    <t>Rīgas pirmsskolas izglītības iestāde "Saulespuķe"</t>
  </si>
  <si>
    <t>PSIA „Saulkrastu slimnīca”</t>
  </si>
  <si>
    <t>SIA SANITEX</t>
  </si>
  <si>
    <t>15112100-7</t>
  </si>
  <si>
    <t>SIA GAĻAS PĀRSTRĀDES UZŅĒMUMS NĀKOTNE</t>
  </si>
  <si>
    <t>AS PUTNU FABRIKA "ĶEKAVA"</t>
  </si>
  <si>
    <t>SIA MAIZNĪCA FLORA</t>
  </si>
  <si>
    <t>PIENSAIMNIEKU KOOPERATĪVĀ SABIEDRĪBA "STRAUPE"</t>
  </si>
  <si>
    <t>Rīgas 252.pirmsskolas izglītības iestāde</t>
  </si>
  <si>
    <t>Liepājas pilsētas Domes Sociālais dienests</t>
  </si>
  <si>
    <t>Svaigi augļi un ogas</t>
  </si>
  <si>
    <t>Dzērieni un ievārījumi</t>
  </si>
  <si>
    <t>Graudaugi, putraimi, pārslas un milti</t>
  </si>
  <si>
    <t>Pākšaugi, eļļas, taukvielas, garšvielas un citas piedevas</t>
  </si>
  <si>
    <t>Kafija, tēja, konfektes</t>
  </si>
  <si>
    <t>SIA "ADS Baltic"</t>
  </si>
  <si>
    <t>SIA "Futurus Food"</t>
  </si>
  <si>
    <t>AS Premia FFL</t>
  </si>
  <si>
    <t xml:space="preserve">AS Putnu fabrika Ķekava </t>
  </si>
  <si>
    <t>Alsungas novada dome</t>
  </si>
  <si>
    <t>Pārtikas produktu piegāde Alsungas novada domes iestādēm</t>
  </si>
  <si>
    <t>Kuldīgas maizes ceptuve</t>
  </si>
  <si>
    <t>SIA Forevers</t>
  </si>
  <si>
    <t>SIA Nākotne Export</t>
  </si>
  <si>
    <t>AS Tukuma piens</t>
  </si>
  <si>
    <t>Medumu internātpamatskola</t>
  </si>
  <si>
    <t>Maize un baltmaize</t>
  </si>
  <si>
    <t>Olas</t>
  </si>
  <si>
    <t>Gaļa un tās izstrādājumi</t>
  </si>
  <si>
    <t>Piena produkti</t>
  </si>
  <si>
    <t>Vistas gaļa</t>
  </si>
  <si>
    <t>15300000-1</t>
  </si>
  <si>
    <t>15550000-8</t>
  </si>
  <si>
    <t>15130000-8</t>
  </si>
  <si>
    <t>15810000-9</t>
  </si>
  <si>
    <t>SIA Sanitex</t>
  </si>
  <si>
    <t>SIA Gaļas pārstrādes uzņēmums Nākotne</t>
  </si>
  <si>
    <t>Putnu fabrika Ķekava</t>
  </si>
  <si>
    <t>SIA Domos</t>
  </si>
  <si>
    <t>Pārtikas produkti</t>
  </si>
  <si>
    <t>Rīgas 59.pirmsskolas izglītības iestāde</t>
  </si>
  <si>
    <t>Līvānu novada dome</t>
  </si>
  <si>
    <t>Lauku platībās audzēti dārzeņi (kartupeļi, burkāni, bietec u.c.)</t>
  </si>
  <si>
    <t>Biškopības produkti (bioloģiskais medus)</t>
  </si>
  <si>
    <t>ZS "CIELAVAS"</t>
  </si>
  <si>
    <t>ZS"KALNA SONDORI"</t>
  </si>
  <si>
    <t>Rīgas Ziepniekkalna pirmsskola</t>
  </si>
  <si>
    <t>SECES pagasta pārvalde</t>
  </si>
  <si>
    <t>Maize un konditorijas izstrādājumi</t>
  </si>
  <si>
    <t>15600000-4</t>
  </si>
  <si>
    <t>SIA "Dona"</t>
  </si>
  <si>
    <t>SIA gaļas pārstrādes uzņēmums "Nākotne"</t>
  </si>
  <si>
    <t>SIA CIDO Grupa</t>
  </si>
  <si>
    <t>SIA VENDEN</t>
  </si>
  <si>
    <t>SIA RODANS</t>
  </si>
  <si>
    <t>Z/S Bērzemnieki</t>
  </si>
  <si>
    <t>Z/S Purmaļi</t>
  </si>
  <si>
    <t>Z/S Cielavas</t>
  </si>
  <si>
    <t>Z/S "Kalna Sondori"</t>
  </si>
  <si>
    <t>Putnu fabrika "Ķekava"</t>
  </si>
  <si>
    <t>SIA "Maiznīca Flora"</t>
  </si>
  <si>
    <t>Z/S Limbas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</si>
  <si>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</si>
  <si>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</si>
  <si>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</si>
  <si>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</si>
  <si>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</si>
  <si>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</si>
  <si>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</si>
  <si>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</si>
  <si>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</si>
  <si>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</si>
  <si>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</si>
  <si>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Pārtikas produktu piegādes līgumu kopējā līgumcena 2016.gada trešajā ceturksnī, salīdzinot ar 2015.gada trešo ceturksni, samazinājusies uz pusi, jeb par 51,7%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</si>
</sst>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b/>
      <i/>
      <sz val="10"/>
      <color theme="1"/>
      <name val="Arial"/>
      <family val="2"/>
      <charset val="186"/>
    </font>
    <font>
      <b/>
      <sz val="10"/>
      <color indexed="8"/>
      <name val="Calibri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Calibri"/>
      <family val="2"/>
      <charset val="186"/>
    </font>
    <font>
      <sz val="10"/>
      <color indexed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2" borderId="5" xfId="0" applyFont="1" applyFill="1" applyBorder="1"/>
    <xf numFmtId="0" fontId="0" fillId="2" borderId="6" xfId="0" applyFill="1" applyBorder="1"/>
    <xf numFmtId="0" fontId="0" fillId="0" borderId="9" xfId="0" applyBorder="1"/>
    <xf numFmtId="0" fontId="0" fillId="0" borderId="14" xfId="0" applyBorder="1"/>
    <xf numFmtId="0" fontId="3" fillId="0" borderId="15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4" fontId="3" fillId="0" borderId="0" xfId="0" applyNumberFormat="1" applyFont="1" applyBorder="1"/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20" xfId="0" applyFont="1" applyBorder="1"/>
    <xf numFmtId="0" fontId="0" fillId="0" borderId="21" xfId="0" applyBorder="1"/>
    <xf numFmtId="0" fontId="0" fillId="0" borderId="0" xfId="0" applyBorder="1"/>
    <xf numFmtId="9" fontId="3" fillId="0" borderId="0" xfId="0" applyNumberFormat="1" applyFont="1" applyBorder="1"/>
    <xf numFmtId="4" fontId="0" fillId="0" borderId="0" xfId="0" applyNumberFormat="1" applyBorder="1"/>
    <xf numFmtId="0" fontId="0" fillId="0" borderId="25" xfId="0" applyBorder="1"/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/>
    <xf numFmtId="0" fontId="0" fillId="3" borderId="26" xfId="0" applyFill="1" applyBorder="1"/>
    <xf numFmtId="0" fontId="0" fillId="3" borderId="14" xfId="0" applyFill="1" applyBorder="1"/>
    <xf numFmtId="0" fontId="1" fillId="3" borderId="15" xfId="0" applyFont="1" applyFill="1" applyBorder="1" applyAlignment="1">
      <alignment horizontal="right"/>
    </xf>
    <xf numFmtId="0" fontId="0" fillId="3" borderId="15" xfId="0" applyFill="1" applyBorder="1"/>
    <xf numFmtId="3" fontId="0" fillId="3" borderId="15" xfId="0" applyNumberFormat="1" applyFill="1" applyBorder="1"/>
    <xf numFmtId="0" fontId="0" fillId="0" borderId="10" xfId="0" applyFill="1" applyBorder="1"/>
    <xf numFmtId="0" fontId="0" fillId="0" borderId="10" xfId="0" applyBorder="1"/>
    <xf numFmtId="164" fontId="0" fillId="4" borderId="10" xfId="0" applyNumberFormat="1" applyFill="1" applyBorder="1"/>
    <xf numFmtId="0" fontId="0" fillId="4" borderId="13" xfId="0" applyFont="1" applyFill="1" applyBorder="1" applyAlignment="1">
      <alignment horizontal="left"/>
    </xf>
    <xf numFmtId="0" fontId="0" fillId="4" borderId="13" xfId="0" applyFill="1" applyBorder="1"/>
    <xf numFmtId="164" fontId="0" fillId="4" borderId="13" xfId="0" applyNumberFormat="1" applyFill="1" applyBorder="1"/>
    <xf numFmtId="3" fontId="0" fillId="4" borderId="13" xfId="0" applyNumberFormat="1" applyFill="1" applyBorder="1"/>
    <xf numFmtId="0" fontId="1" fillId="3" borderId="13" xfId="0" applyFont="1" applyFill="1" applyBorder="1" applyAlignment="1">
      <alignment horizontal="right"/>
    </xf>
    <xf numFmtId="0" fontId="0" fillId="3" borderId="13" xfId="0" applyFill="1" applyBorder="1"/>
    <xf numFmtId="164" fontId="1" fillId="3" borderId="13" xfId="0" applyNumberFormat="1" applyFont="1" applyFill="1" applyBorder="1"/>
    <xf numFmtId="3" fontId="0" fillId="3" borderId="13" xfId="0" applyNumberFormat="1" applyFill="1" applyBorder="1"/>
    <xf numFmtId="0" fontId="0" fillId="0" borderId="15" xfId="0" applyBorder="1"/>
    <xf numFmtId="0" fontId="1" fillId="0" borderId="15" xfId="0" applyFont="1" applyBorder="1"/>
    <xf numFmtId="164" fontId="0" fillId="0" borderId="15" xfId="0" applyNumberFormat="1" applyBorder="1"/>
    <xf numFmtId="3" fontId="0" fillId="0" borderId="15" xfId="0" applyNumberFormat="1" applyBorder="1"/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0" fillId="4" borderId="10" xfId="0" applyFill="1" applyBorder="1"/>
    <xf numFmtId="0" fontId="0" fillId="0" borderId="14" xfId="0" applyBorder="1" applyAlignment="1">
      <alignment horizontal="right"/>
    </xf>
    <xf numFmtId="0" fontId="3" fillId="0" borderId="15" xfId="0" applyFont="1" applyBorder="1" applyAlignment="1">
      <alignment wrapText="1"/>
    </xf>
    <xf numFmtId="164" fontId="0" fillId="4" borderId="15" xfId="0" applyNumberFormat="1" applyFill="1" applyBorder="1"/>
    <xf numFmtId="10" fontId="0" fillId="0" borderId="15" xfId="0" applyNumberFormat="1" applyBorder="1"/>
    <xf numFmtId="3" fontId="0" fillId="0" borderId="0" xfId="0" applyNumberFormat="1"/>
    <xf numFmtId="3" fontId="0" fillId="0" borderId="0" xfId="0" applyNumberFormat="1" applyAlignment="1">
      <alignment wrapText="1"/>
    </xf>
    <xf numFmtId="1" fontId="0" fillId="0" borderId="0" xfId="0" applyNumberFormat="1"/>
    <xf numFmtId="4" fontId="0" fillId="0" borderId="0" xfId="0" applyNumberFormat="1"/>
    <xf numFmtId="3" fontId="0" fillId="0" borderId="10" xfId="0" applyNumberFormat="1" applyBorder="1"/>
    <xf numFmtId="4" fontId="0" fillId="0" borderId="10" xfId="0" applyNumberFormat="1" applyBorder="1"/>
    <xf numFmtId="3" fontId="0" fillId="0" borderId="0" xfId="0" applyNumberFormat="1" applyAlignment="1">
      <alignment horizontal="right"/>
    </xf>
    <xf numFmtId="4" fontId="0" fillId="0" borderId="0" xfId="0" applyNumberFormat="1" applyFill="1" applyBorder="1"/>
    <xf numFmtId="3" fontId="0" fillId="0" borderId="0" xfId="0" applyNumberFormat="1" applyBorder="1" applyAlignment="1">
      <alignment wrapText="1"/>
    </xf>
    <xf numFmtId="0" fontId="0" fillId="0" borderId="1" xfId="0" applyFont="1" applyBorder="1" applyAlignment="1">
      <alignment wrapText="1"/>
    </xf>
    <xf numFmtId="3" fontId="0" fillId="4" borderId="0" xfId="0" applyNumberFormat="1" applyFill="1" applyBorder="1" applyAlignment="1">
      <alignment wrapText="1"/>
    </xf>
    <xf numFmtId="0" fontId="0" fillId="4" borderId="10" xfId="0" applyFill="1" applyBorder="1" applyAlignment="1">
      <alignment horizontal="right" wrapText="1"/>
    </xf>
    <xf numFmtId="0" fontId="0" fillId="4" borderId="10" xfId="0" applyFill="1" applyBorder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164" fontId="8" fillId="3" borderId="15" xfId="0" applyNumberFormat="1" applyFont="1" applyFill="1" applyBorder="1"/>
    <xf numFmtId="0" fontId="0" fillId="0" borderId="0" xfId="0" applyBorder="1" applyAlignment="1">
      <alignment wrapText="1"/>
    </xf>
    <xf numFmtId="3" fontId="0" fillId="0" borderId="10" xfId="0" applyNumberFormat="1" applyBorder="1" applyAlignment="1"/>
    <xf numFmtId="3" fontId="0" fillId="0" borderId="10" xfId="0" applyNumberFormat="1" applyBorder="1" applyAlignment="1">
      <alignment wrapText="1"/>
    </xf>
    <xf numFmtId="1" fontId="0" fillId="0" borderId="10" xfId="0" applyNumberFormat="1" applyBorder="1"/>
    <xf numFmtId="0" fontId="0" fillId="0" borderId="0" xfId="0" applyBorder="1" applyAlignment="1"/>
    <xf numFmtId="0" fontId="0" fillId="0" borderId="10" xfId="0" applyBorder="1" applyAlignment="1"/>
    <xf numFmtId="3" fontId="0" fillId="0" borderId="10" xfId="0" applyNumberFormat="1" applyBorder="1" applyAlignment="1">
      <alignment horizontal="right"/>
    </xf>
    <xf numFmtId="0" fontId="0" fillId="4" borderId="9" xfId="0" applyFill="1" applyBorder="1"/>
    <xf numFmtId="0" fontId="0" fillId="4" borderId="14" xfId="0" applyFill="1" applyBorder="1"/>
    <xf numFmtId="4" fontId="0" fillId="4" borderId="10" xfId="0" applyNumberFormat="1" applyFill="1" applyBorder="1"/>
    <xf numFmtId="164" fontId="0" fillId="0" borderId="0" xfId="0" applyNumberFormat="1"/>
    <xf numFmtId="0" fontId="0" fillId="4" borderId="15" xfId="0" applyFill="1" applyBorder="1" applyAlignment="1">
      <alignment horizontal="right" wrapText="1"/>
    </xf>
    <xf numFmtId="9" fontId="0" fillId="4" borderId="15" xfId="0" applyNumberFormat="1" applyFill="1" applyBorder="1"/>
    <xf numFmtId="0" fontId="0" fillId="4" borderId="10" xfId="0" applyFill="1" applyBorder="1" applyAlignment="1">
      <alignment wrapText="1"/>
    </xf>
    <xf numFmtId="0" fontId="0" fillId="4" borderId="14" xfId="0" applyFill="1" applyBorder="1" applyAlignment="1">
      <alignment wrapText="1"/>
    </xf>
    <xf numFmtId="0" fontId="3" fillId="4" borderId="22" xfId="0" applyFont="1" applyFill="1" applyBorder="1" applyAlignment="1">
      <alignment horizontal="right"/>
    </xf>
    <xf numFmtId="9" fontId="3" fillId="4" borderId="23" xfId="0" applyNumberFormat="1" applyFont="1" applyFill="1" applyBorder="1"/>
    <xf numFmtId="0" fontId="0" fillId="4" borderId="18" xfId="0" applyFill="1" applyBorder="1"/>
    <xf numFmtId="3" fontId="0" fillId="4" borderId="14" xfId="0" applyNumberFormat="1" applyFill="1" applyBorder="1"/>
    <xf numFmtId="3" fontId="0" fillId="0" borderId="10" xfId="0" applyNumberFormat="1" applyFill="1" applyBorder="1"/>
    <xf numFmtId="0" fontId="0" fillId="4" borderId="24" xfId="0" applyFill="1" applyBorder="1"/>
    <xf numFmtId="3" fontId="0" fillId="4" borderId="26" xfId="0" applyNumberFormat="1" applyFill="1" applyBorder="1"/>
    <xf numFmtId="0" fontId="0" fillId="4" borderId="15" xfId="0" applyFill="1" applyBorder="1"/>
    <xf numFmtId="3" fontId="0" fillId="4" borderId="15" xfId="0" applyNumberFormat="1" applyFill="1" applyBorder="1"/>
    <xf numFmtId="0" fontId="0" fillId="4" borderId="26" xfId="0" applyFill="1" applyBorder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3" fontId="0" fillId="0" borderId="10" xfId="0" applyNumberFormat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4" fontId="0" fillId="4" borderId="10" xfId="0" applyNumberFormat="1" applyFill="1" applyBorder="1" applyAlignment="1">
      <alignment horizontal="center"/>
    </xf>
    <xf numFmtId="4" fontId="0" fillId="4" borderId="14" xfId="0" applyNumberFormat="1" applyFill="1" applyBorder="1" applyAlignment="1">
      <alignment horizontal="center"/>
    </xf>
    <xf numFmtId="3" fontId="0" fillId="4" borderId="10" xfId="0" applyNumberFormat="1" applyFill="1" applyBorder="1" applyAlignment="1">
      <alignment wrapText="1"/>
    </xf>
    <xf numFmtId="0" fontId="3" fillId="0" borderId="15" xfId="0" applyFont="1" applyBorder="1" applyAlignment="1">
      <alignment horizontal="right"/>
    </xf>
    <xf numFmtId="4" fontId="3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0" fillId="0" borderId="10" xfId="0" applyBorder="1" applyAlignment="1"/>
    <xf numFmtId="0" fontId="0" fillId="0" borderId="0" xfId="0" applyAlignment="1">
      <alignment horizontal="left" wrapText="1"/>
    </xf>
    <xf numFmtId="3" fontId="0" fillId="0" borderId="4" xfId="0" applyNumberFormat="1" applyBorder="1" applyAlignment="1">
      <alignment horizontal="left" wrapText="1"/>
    </xf>
    <xf numFmtId="3" fontId="0" fillId="0" borderId="5" xfId="0" applyNumberFormat="1" applyBorder="1" applyAlignment="1">
      <alignment horizontal="left" wrapText="1"/>
    </xf>
    <xf numFmtId="3" fontId="0" fillId="0" borderId="6" xfId="0" applyNumberFormat="1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" xfId="0" applyBorder="1" applyAlignment="1">
      <alignment horizontal="left"/>
    </xf>
    <xf numFmtId="3" fontId="0" fillId="4" borderId="4" xfId="0" applyNumberFormat="1" applyFill="1" applyBorder="1" applyAlignment="1">
      <alignment wrapText="1"/>
    </xf>
    <xf numFmtId="3" fontId="0" fillId="4" borderId="5" xfId="0" applyNumberFormat="1" applyFill="1" applyBorder="1" applyAlignment="1">
      <alignment wrapText="1"/>
    </xf>
    <xf numFmtId="3" fontId="0" fillId="4" borderId="6" xfId="0" applyNumberFormat="1" applyFill="1" applyBorder="1" applyAlignment="1">
      <alignment wrapText="1"/>
    </xf>
    <xf numFmtId="0" fontId="0" fillId="0" borderId="26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2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left"/>
    </xf>
    <xf numFmtId="3" fontId="0" fillId="0" borderId="1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0" fillId="0" borderId="10" xfId="0" applyBorder="1" applyAlignment="1">
      <alignment horizontal="left" wrapText="1"/>
    </xf>
    <xf numFmtId="3" fontId="0" fillId="0" borderId="10" xfId="0" applyNumberFormat="1" applyBorder="1" applyAlignment="1">
      <alignment horizontal="left"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b="1"/>
              <a:t>Pārtikas produktu piegādes līgumu skaita dinamika</a:t>
            </a:r>
            <a:r>
              <a:rPr lang="lv-LV" b="1" baseline="0"/>
              <a:t> pēc CPV kodu klasifikatora un pasūtītāju skaits</a:t>
            </a:r>
            <a:endParaRPr lang="lv-LV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Lig_skaita_dinamika_pec_CPV!$B$24</c:f>
              <c:strCache>
                <c:ptCount val="1"/>
                <c:pt idx="0">
                  <c:v>Pārtikas produkti, dzērieni un saistītā produkcija (CPV kods: 15000000-8)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Lig_skaita_dinamika_pec_CPV!$A$25:$A$32</c:f>
              <c:strCache>
                <c:ptCount val="8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</c:strCache>
            </c:strRef>
          </c:cat>
          <c:val>
            <c:numRef>
              <c:f>Lig_skaita_dinamika_pec_CPV!$B$25:$B$32</c:f>
              <c:numCache>
                <c:formatCode>General</c:formatCode>
                <c:ptCount val="8"/>
                <c:pt idx="0">
                  <c:v>5</c:v>
                </c:pt>
                <c:pt idx="1">
                  <c:v>15</c:v>
                </c:pt>
                <c:pt idx="2">
                  <c:v>37</c:v>
                </c:pt>
                <c:pt idx="3">
                  <c:v>107</c:v>
                </c:pt>
                <c:pt idx="4">
                  <c:v>100</c:v>
                </c:pt>
                <c:pt idx="5">
                  <c:v>104</c:v>
                </c:pt>
                <c:pt idx="6">
                  <c:v>46</c:v>
                </c:pt>
                <c:pt idx="7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87-4008-A61F-5DC3785B633A}"/>
            </c:ext>
          </c:extLst>
        </c:ser>
        <c:ser>
          <c:idx val="1"/>
          <c:order val="1"/>
          <c:tx>
            <c:strRef>
              <c:f>Lig_skaita_dinamika_pec_CPV!$C$24</c:f>
              <c:strCache>
                <c:ptCount val="1"/>
                <c:pt idx="0">
                  <c:v>Lauksaimniecības, saimniecības, zivsaimniecības saistītā produkcija (CPV kods: 03000000-1)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Lig_skaita_dinamika_pec_CPV!$A$25:$A$32</c:f>
              <c:strCache>
                <c:ptCount val="8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</c:strCache>
            </c:strRef>
          </c:cat>
          <c:val>
            <c:numRef>
              <c:f>Lig_skaita_dinamika_pec_CPV!$C$25:$C$32</c:f>
              <c:numCache>
                <c:formatCode>General</c:formatCode>
                <c:ptCount val="8"/>
                <c:pt idx="0">
                  <c:v>1</c:v>
                </c:pt>
                <c:pt idx="1">
                  <c:v>13</c:v>
                </c:pt>
                <c:pt idx="2">
                  <c:v>8</c:v>
                </c:pt>
                <c:pt idx="3">
                  <c:v>12</c:v>
                </c:pt>
                <c:pt idx="4">
                  <c:v>12</c:v>
                </c:pt>
                <c:pt idx="5">
                  <c:v>13</c:v>
                </c:pt>
                <c:pt idx="6">
                  <c:v>11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87-4008-A61F-5DC3785B633A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3707592"/>
        <c:axId val="393698736"/>
      </c:barChart>
      <c:lineChart>
        <c:grouping val="standard"/>
        <c:varyColors val="0"/>
        <c:ser>
          <c:idx val="2"/>
          <c:order val="2"/>
          <c:tx>
            <c:strRef>
              <c:f>Lig_skaita_dinamika_pec_CPV!$D$24</c:f>
              <c:strCache>
                <c:ptCount val="1"/>
                <c:pt idx="0">
                  <c:v>Pasūtītāju skaits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>
              <a:outerShdw blurRad="50800" dist="50800" dir="5400000" algn="ctr" rotWithShape="0">
                <a:schemeClr val="accent6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Lig_skaita_dinamika_pec_CPV!$A$25:$A$32</c:f>
              <c:strCache>
                <c:ptCount val="8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</c:strCache>
            </c:strRef>
          </c:cat>
          <c:val>
            <c:numRef>
              <c:f>Lig_skaita_dinamika_pec_CPV!$D$25:$D$32</c:f>
              <c:numCache>
                <c:formatCode>General</c:formatCode>
                <c:ptCount val="8"/>
                <c:pt idx="0">
                  <c:v>2</c:v>
                </c:pt>
                <c:pt idx="1">
                  <c:v>4</c:v>
                </c:pt>
                <c:pt idx="2">
                  <c:v>20</c:v>
                </c:pt>
                <c:pt idx="3">
                  <c:v>56</c:v>
                </c:pt>
                <c:pt idx="4">
                  <c:v>43</c:v>
                </c:pt>
                <c:pt idx="5">
                  <c:v>38</c:v>
                </c:pt>
                <c:pt idx="6">
                  <c:v>22</c:v>
                </c:pt>
                <c:pt idx="7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87-4008-A61F-5DC3785B63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93704312"/>
        <c:axId val="393700048"/>
      </c:lineChart>
      <c:catAx>
        <c:axId val="393707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698736"/>
        <c:crosses val="autoZero"/>
        <c:auto val="1"/>
        <c:lblAlgn val="ctr"/>
        <c:lblOffset val="100"/>
        <c:noMultiLvlLbl val="0"/>
      </c:catAx>
      <c:valAx>
        <c:axId val="39369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Līgumu</a:t>
                </a:r>
                <a:r>
                  <a:rPr lang="lv-LV" baseline="0"/>
                  <a:t> skaits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707592"/>
        <c:crosses val="autoZero"/>
        <c:crossBetween val="between"/>
      </c:valAx>
      <c:valAx>
        <c:axId val="39370004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Pasūtītāju</a:t>
                </a:r>
                <a:r>
                  <a:rPr lang="lv-LV" baseline="0"/>
                  <a:t> skaits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704312"/>
        <c:crosses val="max"/>
        <c:crossBetween val="between"/>
      </c:valAx>
      <c:catAx>
        <c:axId val="393704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3700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b="1"/>
              <a:t>Pārtikas</a:t>
            </a:r>
            <a:r>
              <a:rPr lang="lv-LV" b="1" baseline="0"/>
              <a:t> produktu piegādes līgumcenu dinamika pēc CPV kodu klasifikatora un to vidējā līgumu vērtība</a:t>
            </a:r>
            <a:endParaRPr lang="lv-LV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Ligumcenu_dinamika_pec_CPV!$B$28</c:f>
              <c:strCache>
                <c:ptCount val="1"/>
                <c:pt idx="0">
                  <c:v>Pārtikas produkti, dzērieni un saistītā produkcija (CPV kods: 15000000-8)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Ligumcenu_dinamika_pec_CPV!$A$29:$A$36</c:f>
              <c:strCache>
                <c:ptCount val="8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</c:strCache>
            </c:strRef>
          </c:cat>
          <c:val>
            <c:numRef>
              <c:f>Ligumcenu_dinamika_pec_CPV!$B$29:$B$36</c:f>
              <c:numCache>
                <c:formatCode>#,##0</c:formatCode>
                <c:ptCount val="8"/>
                <c:pt idx="0">
                  <c:v>5982</c:v>
                </c:pt>
                <c:pt idx="1">
                  <c:v>34540</c:v>
                </c:pt>
                <c:pt idx="2">
                  <c:v>377898</c:v>
                </c:pt>
                <c:pt idx="3">
                  <c:v>1078644</c:v>
                </c:pt>
                <c:pt idx="4">
                  <c:v>1058952</c:v>
                </c:pt>
                <c:pt idx="5">
                  <c:v>824017</c:v>
                </c:pt>
                <c:pt idx="6">
                  <c:v>398281</c:v>
                </c:pt>
                <c:pt idx="7">
                  <c:v>548749.01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7-4177-89DC-826BE8432C71}"/>
            </c:ext>
          </c:extLst>
        </c:ser>
        <c:ser>
          <c:idx val="1"/>
          <c:order val="1"/>
          <c:tx>
            <c:strRef>
              <c:f>Ligumcenu_dinamika_pec_CPV!$C$28</c:f>
              <c:strCache>
                <c:ptCount val="1"/>
                <c:pt idx="0">
                  <c:v>Lauksaimniecības, saimniecības, zivsaimniecības saistītā produkcija (CPV kods: 03000000-1)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700848410594075E-2"/>
                  <c:y val="-2.5157232704402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37-4177-89DC-826BE8432C71}"/>
                </c:ext>
              </c:extLst>
            </c:dLbl>
            <c:dLbl>
              <c:idx val="2"/>
              <c:layout>
                <c:manualLayout>
                  <c:x val="1.6448215158195889E-2"/>
                  <c:y val="-5.39083557951482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37-4177-89DC-826BE8432C71}"/>
                </c:ext>
              </c:extLst>
            </c:dLbl>
            <c:dLbl>
              <c:idx val="4"/>
              <c:layout>
                <c:manualLayout>
                  <c:x val="1.6448215158195965E-2"/>
                  <c:y val="-5.03144654088050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37-4177-89DC-826BE8432C71}"/>
                </c:ext>
              </c:extLst>
            </c:dLbl>
            <c:dLbl>
              <c:idx val="6"/>
              <c:layout>
                <c:manualLayout>
                  <c:x val="1.8504242052970375E-2"/>
                  <c:y val="-4.31266846361187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37-4177-89DC-826BE8432C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Ligumcenu_dinamika_pec_CPV!$A$29:$A$36</c:f>
              <c:strCache>
                <c:ptCount val="8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</c:strCache>
            </c:strRef>
          </c:cat>
          <c:val>
            <c:numRef>
              <c:f>Ligumcenu_dinamika_pec_CPV!$C$29:$C$36</c:f>
              <c:numCache>
                <c:formatCode>#,##0</c:formatCode>
                <c:ptCount val="8"/>
                <c:pt idx="0">
                  <c:v>795</c:v>
                </c:pt>
                <c:pt idx="1">
                  <c:v>67065</c:v>
                </c:pt>
                <c:pt idx="2">
                  <c:v>4548</c:v>
                </c:pt>
                <c:pt idx="3">
                  <c:v>94474</c:v>
                </c:pt>
                <c:pt idx="4">
                  <c:v>19275</c:v>
                </c:pt>
                <c:pt idx="5">
                  <c:v>330713</c:v>
                </c:pt>
                <c:pt idx="6">
                  <c:v>19754</c:v>
                </c:pt>
                <c:pt idx="7">
                  <c:v>17317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7-4177-89DC-826BE8432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0480320"/>
        <c:axId val="450480648"/>
      </c:barChart>
      <c:lineChart>
        <c:grouping val="standard"/>
        <c:varyColors val="0"/>
        <c:ser>
          <c:idx val="2"/>
          <c:order val="2"/>
          <c:tx>
            <c:strRef>
              <c:f>Ligumcenu_dinamika_pec_CPV!$D$28</c:f>
              <c:strCache>
                <c:ptCount val="1"/>
                <c:pt idx="0">
                  <c:v>Vidējā līguma vērtība (EUR)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>
              <a:outerShdw blurRad="50800" dist="50800" dir="5400000" algn="ctr" rotWithShape="0">
                <a:schemeClr val="accent6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Ligumcenu_dinamika_pec_CPV!$A$29:$A$36</c:f>
              <c:strCache>
                <c:ptCount val="8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</c:strCache>
            </c:strRef>
          </c:cat>
          <c:val>
            <c:numRef>
              <c:f>Ligumcenu_dinamika_pec_CPV!$D$29:$D$36</c:f>
              <c:numCache>
                <c:formatCode>#,##0</c:formatCode>
                <c:ptCount val="8"/>
                <c:pt idx="0">
                  <c:v>1129</c:v>
                </c:pt>
                <c:pt idx="1">
                  <c:v>3629</c:v>
                </c:pt>
                <c:pt idx="2">
                  <c:v>8499</c:v>
                </c:pt>
                <c:pt idx="3">
                  <c:v>9858</c:v>
                </c:pt>
                <c:pt idx="4">
                  <c:v>9627</c:v>
                </c:pt>
                <c:pt idx="5">
                  <c:v>9869</c:v>
                </c:pt>
                <c:pt idx="6">
                  <c:v>7334</c:v>
                </c:pt>
                <c:pt idx="7">
                  <c:v>7754.33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37-4177-89DC-826BE8432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056024"/>
        <c:axId val="390056352"/>
      </c:lineChart>
      <c:catAx>
        <c:axId val="45048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50480648"/>
        <c:crosses val="autoZero"/>
        <c:auto val="1"/>
        <c:lblAlgn val="ctr"/>
        <c:lblOffset val="100"/>
        <c:noMultiLvlLbl val="0"/>
      </c:catAx>
      <c:valAx>
        <c:axId val="450480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Līgumcena</a:t>
                </a:r>
                <a:r>
                  <a:rPr lang="lv-LV" baseline="0"/>
                  <a:t>, EUR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50480320"/>
        <c:crosses val="autoZero"/>
        <c:crossBetween val="between"/>
      </c:valAx>
      <c:valAx>
        <c:axId val="3900563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Vidējā</a:t>
                </a:r>
                <a:r>
                  <a:rPr lang="lv-LV" baseline="0"/>
                  <a:t> līgumcena, EUR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0056024"/>
        <c:crosses val="max"/>
        <c:crossBetween val="between"/>
      </c:valAx>
      <c:catAx>
        <c:axId val="390056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00563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0</xdr:row>
      <xdr:rowOff>161925</xdr:rowOff>
    </xdr:from>
    <xdr:to>
      <xdr:col>8</xdr:col>
      <xdr:colOff>438150</xdr:colOff>
      <xdr:row>20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0</xdr:row>
      <xdr:rowOff>133350</xdr:rowOff>
    </xdr:from>
    <xdr:to>
      <xdr:col>11</xdr:col>
      <xdr:colOff>380999</xdr:colOff>
      <xdr:row>26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abSelected="1" topLeftCell="A58" workbookViewId="0">
      <selection activeCell="I69" sqref="I69"/>
    </sheetView>
  </sheetViews>
  <sheetFormatPr defaultRowHeight="15" x14ac:dyDescent="0.25"/>
  <cols>
    <col min="1" max="1" width="4.140625" customWidth="1"/>
    <col min="2" max="2" width="11.5703125" customWidth="1"/>
    <col min="3" max="3" width="18.42578125" customWidth="1"/>
    <col min="4" max="4" width="18.7109375" customWidth="1"/>
    <col min="5" max="5" width="7.42578125" customWidth="1"/>
    <col min="6" max="6" width="13.5703125" customWidth="1"/>
    <col min="7" max="7" width="13.140625" customWidth="1"/>
    <col min="9" max="9" width="8.85546875" customWidth="1"/>
    <col min="10" max="10" width="11.5703125" customWidth="1"/>
    <col min="13" max="13" width="10" bestFit="1" customWidth="1"/>
    <col min="256" max="256" width="4.140625" customWidth="1"/>
    <col min="257" max="257" width="11.5703125" customWidth="1"/>
    <col min="258" max="258" width="18.42578125" customWidth="1"/>
    <col min="259" max="259" width="18.7109375" customWidth="1"/>
    <col min="260" max="260" width="7.42578125" customWidth="1"/>
    <col min="261" max="261" width="13.5703125" customWidth="1"/>
    <col min="262" max="262" width="13.140625" customWidth="1"/>
    <col min="264" max="264" width="65.42578125" customWidth="1"/>
    <col min="512" max="512" width="4.140625" customWidth="1"/>
    <col min="513" max="513" width="11.5703125" customWidth="1"/>
    <col min="514" max="514" width="18.42578125" customWidth="1"/>
    <col min="515" max="515" width="18.7109375" customWidth="1"/>
    <col min="516" max="516" width="7.42578125" customWidth="1"/>
    <col min="517" max="517" width="13.5703125" customWidth="1"/>
    <col min="518" max="518" width="13.140625" customWidth="1"/>
    <col min="520" max="520" width="65.42578125" customWidth="1"/>
    <col min="768" max="768" width="4.140625" customWidth="1"/>
    <col min="769" max="769" width="11.5703125" customWidth="1"/>
    <col min="770" max="770" width="18.42578125" customWidth="1"/>
    <col min="771" max="771" width="18.7109375" customWidth="1"/>
    <col min="772" max="772" width="7.42578125" customWidth="1"/>
    <col min="773" max="773" width="13.5703125" customWidth="1"/>
    <col min="774" max="774" width="13.140625" customWidth="1"/>
    <col min="776" max="776" width="65.42578125" customWidth="1"/>
    <col min="1024" max="1024" width="4.140625" customWidth="1"/>
    <col min="1025" max="1025" width="11.5703125" customWidth="1"/>
    <col min="1026" max="1026" width="18.42578125" customWidth="1"/>
    <col min="1027" max="1027" width="18.7109375" customWidth="1"/>
    <col min="1028" max="1028" width="7.42578125" customWidth="1"/>
    <col min="1029" max="1029" width="13.5703125" customWidth="1"/>
    <col min="1030" max="1030" width="13.140625" customWidth="1"/>
    <col min="1032" max="1032" width="65.42578125" customWidth="1"/>
    <col min="1280" max="1280" width="4.140625" customWidth="1"/>
    <col min="1281" max="1281" width="11.5703125" customWidth="1"/>
    <col min="1282" max="1282" width="18.42578125" customWidth="1"/>
    <col min="1283" max="1283" width="18.7109375" customWidth="1"/>
    <col min="1284" max="1284" width="7.42578125" customWidth="1"/>
    <col min="1285" max="1285" width="13.5703125" customWidth="1"/>
    <col min="1286" max="1286" width="13.140625" customWidth="1"/>
    <col min="1288" max="1288" width="65.42578125" customWidth="1"/>
    <col min="1536" max="1536" width="4.140625" customWidth="1"/>
    <col min="1537" max="1537" width="11.5703125" customWidth="1"/>
    <col min="1538" max="1538" width="18.42578125" customWidth="1"/>
    <col min="1539" max="1539" width="18.7109375" customWidth="1"/>
    <col min="1540" max="1540" width="7.42578125" customWidth="1"/>
    <col min="1541" max="1541" width="13.5703125" customWidth="1"/>
    <col min="1542" max="1542" width="13.140625" customWidth="1"/>
    <col min="1544" max="1544" width="65.42578125" customWidth="1"/>
    <col min="1792" max="1792" width="4.140625" customWidth="1"/>
    <col min="1793" max="1793" width="11.5703125" customWidth="1"/>
    <col min="1794" max="1794" width="18.42578125" customWidth="1"/>
    <col min="1795" max="1795" width="18.7109375" customWidth="1"/>
    <col min="1796" max="1796" width="7.42578125" customWidth="1"/>
    <col min="1797" max="1797" width="13.5703125" customWidth="1"/>
    <col min="1798" max="1798" width="13.140625" customWidth="1"/>
    <col min="1800" max="1800" width="65.42578125" customWidth="1"/>
    <col min="2048" max="2048" width="4.140625" customWidth="1"/>
    <col min="2049" max="2049" width="11.5703125" customWidth="1"/>
    <col min="2050" max="2050" width="18.42578125" customWidth="1"/>
    <col min="2051" max="2051" width="18.7109375" customWidth="1"/>
    <col min="2052" max="2052" width="7.42578125" customWidth="1"/>
    <col min="2053" max="2053" width="13.5703125" customWidth="1"/>
    <col min="2054" max="2054" width="13.140625" customWidth="1"/>
    <col min="2056" max="2056" width="65.42578125" customWidth="1"/>
    <col min="2304" max="2304" width="4.140625" customWidth="1"/>
    <col min="2305" max="2305" width="11.5703125" customWidth="1"/>
    <col min="2306" max="2306" width="18.42578125" customWidth="1"/>
    <col min="2307" max="2307" width="18.7109375" customWidth="1"/>
    <col min="2308" max="2308" width="7.42578125" customWidth="1"/>
    <col min="2309" max="2309" width="13.5703125" customWidth="1"/>
    <col min="2310" max="2310" width="13.140625" customWidth="1"/>
    <col min="2312" max="2312" width="65.42578125" customWidth="1"/>
    <col min="2560" max="2560" width="4.140625" customWidth="1"/>
    <col min="2561" max="2561" width="11.5703125" customWidth="1"/>
    <col min="2562" max="2562" width="18.42578125" customWidth="1"/>
    <col min="2563" max="2563" width="18.7109375" customWidth="1"/>
    <col min="2564" max="2564" width="7.42578125" customWidth="1"/>
    <col min="2565" max="2565" width="13.5703125" customWidth="1"/>
    <col min="2566" max="2566" width="13.140625" customWidth="1"/>
    <col min="2568" max="2568" width="65.42578125" customWidth="1"/>
    <col min="2816" max="2816" width="4.140625" customWidth="1"/>
    <col min="2817" max="2817" width="11.5703125" customWidth="1"/>
    <col min="2818" max="2818" width="18.42578125" customWidth="1"/>
    <col min="2819" max="2819" width="18.7109375" customWidth="1"/>
    <col min="2820" max="2820" width="7.42578125" customWidth="1"/>
    <col min="2821" max="2821" width="13.5703125" customWidth="1"/>
    <col min="2822" max="2822" width="13.140625" customWidth="1"/>
    <col min="2824" max="2824" width="65.42578125" customWidth="1"/>
    <col min="3072" max="3072" width="4.140625" customWidth="1"/>
    <col min="3073" max="3073" width="11.5703125" customWidth="1"/>
    <col min="3074" max="3074" width="18.42578125" customWidth="1"/>
    <col min="3075" max="3075" width="18.7109375" customWidth="1"/>
    <col min="3076" max="3076" width="7.42578125" customWidth="1"/>
    <col min="3077" max="3077" width="13.5703125" customWidth="1"/>
    <col min="3078" max="3078" width="13.140625" customWidth="1"/>
    <col min="3080" max="3080" width="65.42578125" customWidth="1"/>
    <col min="3328" max="3328" width="4.140625" customWidth="1"/>
    <col min="3329" max="3329" width="11.5703125" customWidth="1"/>
    <col min="3330" max="3330" width="18.42578125" customWidth="1"/>
    <col min="3331" max="3331" width="18.7109375" customWidth="1"/>
    <col min="3332" max="3332" width="7.42578125" customWidth="1"/>
    <col min="3333" max="3333" width="13.5703125" customWidth="1"/>
    <col min="3334" max="3334" width="13.140625" customWidth="1"/>
    <col min="3336" max="3336" width="65.42578125" customWidth="1"/>
    <col min="3584" max="3584" width="4.140625" customWidth="1"/>
    <col min="3585" max="3585" width="11.5703125" customWidth="1"/>
    <col min="3586" max="3586" width="18.42578125" customWidth="1"/>
    <col min="3587" max="3587" width="18.7109375" customWidth="1"/>
    <col min="3588" max="3588" width="7.42578125" customWidth="1"/>
    <col min="3589" max="3589" width="13.5703125" customWidth="1"/>
    <col min="3590" max="3590" width="13.140625" customWidth="1"/>
    <col min="3592" max="3592" width="65.42578125" customWidth="1"/>
    <col min="3840" max="3840" width="4.140625" customWidth="1"/>
    <col min="3841" max="3841" width="11.5703125" customWidth="1"/>
    <col min="3842" max="3842" width="18.42578125" customWidth="1"/>
    <col min="3843" max="3843" width="18.7109375" customWidth="1"/>
    <col min="3844" max="3844" width="7.42578125" customWidth="1"/>
    <col min="3845" max="3845" width="13.5703125" customWidth="1"/>
    <col min="3846" max="3846" width="13.140625" customWidth="1"/>
    <col min="3848" max="3848" width="65.42578125" customWidth="1"/>
    <col min="4096" max="4096" width="4.140625" customWidth="1"/>
    <col min="4097" max="4097" width="11.5703125" customWidth="1"/>
    <col min="4098" max="4098" width="18.42578125" customWidth="1"/>
    <col min="4099" max="4099" width="18.7109375" customWidth="1"/>
    <col min="4100" max="4100" width="7.42578125" customWidth="1"/>
    <col min="4101" max="4101" width="13.5703125" customWidth="1"/>
    <col min="4102" max="4102" width="13.140625" customWidth="1"/>
    <col min="4104" max="4104" width="65.42578125" customWidth="1"/>
    <col min="4352" max="4352" width="4.140625" customWidth="1"/>
    <col min="4353" max="4353" width="11.5703125" customWidth="1"/>
    <col min="4354" max="4354" width="18.42578125" customWidth="1"/>
    <col min="4355" max="4355" width="18.7109375" customWidth="1"/>
    <col min="4356" max="4356" width="7.42578125" customWidth="1"/>
    <col min="4357" max="4357" width="13.5703125" customWidth="1"/>
    <col min="4358" max="4358" width="13.140625" customWidth="1"/>
    <col min="4360" max="4360" width="65.42578125" customWidth="1"/>
    <col min="4608" max="4608" width="4.140625" customWidth="1"/>
    <col min="4609" max="4609" width="11.5703125" customWidth="1"/>
    <col min="4610" max="4610" width="18.42578125" customWidth="1"/>
    <col min="4611" max="4611" width="18.7109375" customWidth="1"/>
    <col min="4612" max="4612" width="7.42578125" customWidth="1"/>
    <col min="4613" max="4613" width="13.5703125" customWidth="1"/>
    <col min="4614" max="4614" width="13.140625" customWidth="1"/>
    <col min="4616" max="4616" width="65.42578125" customWidth="1"/>
    <col min="4864" max="4864" width="4.140625" customWidth="1"/>
    <col min="4865" max="4865" width="11.5703125" customWidth="1"/>
    <col min="4866" max="4866" width="18.42578125" customWidth="1"/>
    <col min="4867" max="4867" width="18.7109375" customWidth="1"/>
    <col min="4868" max="4868" width="7.42578125" customWidth="1"/>
    <col min="4869" max="4869" width="13.5703125" customWidth="1"/>
    <col min="4870" max="4870" width="13.140625" customWidth="1"/>
    <col min="4872" max="4872" width="65.42578125" customWidth="1"/>
    <col min="5120" max="5120" width="4.140625" customWidth="1"/>
    <col min="5121" max="5121" width="11.5703125" customWidth="1"/>
    <col min="5122" max="5122" width="18.42578125" customWidth="1"/>
    <col min="5123" max="5123" width="18.7109375" customWidth="1"/>
    <col min="5124" max="5124" width="7.42578125" customWidth="1"/>
    <col min="5125" max="5125" width="13.5703125" customWidth="1"/>
    <col min="5126" max="5126" width="13.140625" customWidth="1"/>
    <col min="5128" max="5128" width="65.42578125" customWidth="1"/>
    <col min="5376" max="5376" width="4.140625" customWidth="1"/>
    <col min="5377" max="5377" width="11.5703125" customWidth="1"/>
    <col min="5378" max="5378" width="18.42578125" customWidth="1"/>
    <col min="5379" max="5379" width="18.7109375" customWidth="1"/>
    <col min="5380" max="5380" width="7.42578125" customWidth="1"/>
    <col min="5381" max="5381" width="13.5703125" customWidth="1"/>
    <col min="5382" max="5382" width="13.140625" customWidth="1"/>
    <col min="5384" max="5384" width="65.42578125" customWidth="1"/>
    <col min="5632" max="5632" width="4.140625" customWidth="1"/>
    <col min="5633" max="5633" width="11.5703125" customWidth="1"/>
    <col min="5634" max="5634" width="18.42578125" customWidth="1"/>
    <col min="5635" max="5635" width="18.7109375" customWidth="1"/>
    <col min="5636" max="5636" width="7.42578125" customWidth="1"/>
    <col min="5637" max="5637" width="13.5703125" customWidth="1"/>
    <col min="5638" max="5638" width="13.140625" customWidth="1"/>
    <col min="5640" max="5640" width="65.42578125" customWidth="1"/>
    <col min="5888" max="5888" width="4.140625" customWidth="1"/>
    <col min="5889" max="5889" width="11.5703125" customWidth="1"/>
    <col min="5890" max="5890" width="18.42578125" customWidth="1"/>
    <col min="5891" max="5891" width="18.7109375" customWidth="1"/>
    <col min="5892" max="5892" width="7.42578125" customWidth="1"/>
    <col min="5893" max="5893" width="13.5703125" customWidth="1"/>
    <col min="5894" max="5894" width="13.140625" customWidth="1"/>
    <col min="5896" max="5896" width="65.42578125" customWidth="1"/>
    <col min="6144" max="6144" width="4.140625" customWidth="1"/>
    <col min="6145" max="6145" width="11.5703125" customWidth="1"/>
    <col min="6146" max="6146" width="18.42578125" customWidth="1"/>
    <col min="6147" max="6147" width="18.7109375" customWidth="1"/>
    <col min="6148" max="6148" width="7.42578125" customWidth="1"/>
    <col min="6149" max="6149" width="13.5703125" customWidth="1"/>
    <col min="6150" max="6150" width="13.140625" customWidth="1"/>
    <col min="6152" max="6152" width="65.42578125" customWidth="1"/>
    <col min="6400" max="6400" width="4.140625" customWidth="1"/>
    <col min="6401" max="6401" width="11.5703125" customWidth="1"/>
    <col min="6402" max="6402" width="18.42578125" customWidth="1"/>
    <col min="6403" max="6403" width="18.7109375" customWidth="1"/>
    <col min="6404" max="6404" width="7.42578125" customWidth="1"/>
    <col min="6405" max="6405" width="13.5703125" customWidth="1"/>
    <col min="6406" max="6406" width="13.140625" customWidth="1"/>
    <col min="6408" max="6408" width="65.42578125" customWidth="1"/>
    <col min="6656" max="6656" width="4.140625" customWidth="1"/>
    <col min="6657" max="6657" width="11.5703125" customWidth="1"/>
    <col min="6658" max="6658" width="18.42578125" customWidth="1"/>
    <col min="6659" max="6659" width="18.7109375" customWidth="1"/>
    <col min="6660" max="6660" width="7.42578125" customWidth="1"/>
    <col min="6661" max="6661" width="13.5703125" customWidth="1"/>
    <col min="6662" max="6662" width="13.140625" customWidth="1"/>
    <col min="6664" max="6664" width="65.42578125" customWidth="1"/>
    <col min="6912" max="6912" width="4.140625" customWidth="1"/>
    <col min="6913" max="6913" width="11.5703125" customWidth="1"/>
    <col min="6914" max="6914" width="18.42578125" customWidth="1"/>
    <col min="6915" max="6915" width="18.7109375" customWidth="1"/>
    <col min="6916" max="6916" width="7.42578125" customWidth="1"/>
    <col min="6917" max="6917" width="13.5703125" customWidth="1"/>
    <col min="6918" max="6918" width="13.140625" customWidth="1"/>
    <col min="6920" max="6920" width="65.42578125" customWidth="1"/>
    <col min="7168" max="7168" width="4.140625" customWidth="1"/>
    <col min="7169" max="7169" width="11.5703125" customWidth="1"/>
    <col min="7170" max="7170" width="18.42578125" customWidth="1"/>
    <col min="7171" max="7171" width="18.7109375" customWidth="1"/>
    <col min="7172" max="7172" width="7.42578125" customWidth="1"/>
    <col min="7173" max="7173" width="13.5703125" customWidth="1"/>
    <col min="7174" max="7174" width="13.140625" customWidth="1"/>
    <col min="7176" max="7176" width="65.42578125" customWidth="1"/>
    <col min="7424" max="7424" width="4.140625" customWidth="1"/>
    <col min="7425" max="7425" width="11.5703125" customWidth="1"/>
    <col min="7426" max="7426" width="18.42578125" customWidth="1"/>
    <col min="7427" max="7427" width="18.7109375" customWidth="1"/>
    <col min="7428" max="7428" width="7.42578125" customWidth="1"/>
    <col min="7429" max="7429" width="13.5703125" customWidth="1"/>
    <col min="7430" max="7430" width="13.140625" customWidth="1"/>
    <col min="7432" max="7432" width="65.42578125" customWidth="1"/>
    <col min="7680" max="7680" width="4.140625" customWidth="1"/>
    <col min="7681" max="7681" width="11.5703125" customWidth="1"/>
    <col min="7682" max="7682" width="18.42578125" customWidth="1"/>
    <col min="7683" max="7683" width="18.7109375" customWidth="1"/>
    <col min="7684" max="7684" width="7.42578125" customWidth="1"/>
    <col min="7685" max="7685" width="13.5703125" customWidth="1"/>
    <col min="7686" max="7686" width="13.140625" customWidth="1"/>
    <col min="7688" max="7688" width="65.42578125" customWidth="1"/>
    <col min="7936" max="7936" width="4.140625" customWidth="1"/>
    <col min="7937" max="7937" width="11.5703125" customWidth="1"/>
    <col min="7938" max="7938" width="18.42578125" customWidth="1"/>
    <col min="7939" max="7939" width="18.7109375" customWidth="1"/>
    <col min="7940" max="7940" width="7.42578125" customWidth="1"/>
    <col min="7941" max="7941" width="13.5703125" customWidth="1"/>
    <col min="7942" max="7942" width="13.140625" customWidth="1"/>
    <col min="7944" max="7944" width="65.42578125" customWidth="1"/>
    <col min="8192" max="8192" width="4.140625" customWidth="1"/>
    <col min="8193" max="8193" width="11.5703125" customWidth="1"/>
    <col min="8194" max="8194" width="18.42578125" customWidth="1"/>
    <col min="8195" max="8195" width="18.7109375" customWidth="1"/>
    <col min="8196" max="8196" width="7.42578125" customWidth="1"/>
    <col min="8197" max="8197" width="13.5703125" customWidth="1"/>
    <col min="8198" max="8198" width="13.140625" customWidth="1"/>
    <col min="8200" max="8200" width="65.42578125" customWidth="1"/>
    <col min="8448" max="8448" width="4.140625" customWidth="1"/>
    <col min="8449" max="8449" width="11.5703125" customWidth="1"/>
    <col min="8450" max="8450" width="18.42578125" customWidth="1"/>
    <col min="8451" max="8451" width="18.7109375" customWidth="1"/>
    <col min="8452" max="8452" width="7.42578125" customWidth="1"/>
    <col min="8453" max="8453" width="13.5703125" customWidth="1"/>
    <col min="8454" max="8454" width="13.140625" customWidth="1"/>
    <col min="8456" max="8456" width="65.42578125" customWidth="1"/>
    <col min="8704" max="8704" width="4.140625" customWidth="1"/>
    <col min="8705" max="8705" width="11.5703125" customWidth="1"/>
    <col min="8706" max="8706" width="18.42578125" customWidth="1"/>
    <col min="8707" max="8707" width="18.7109375" customWidth="1"/>
    <col min="8708" max="8708" width="7.42578125" customWidth="1"/>
    <col min="8709" max="8709" width="13.5703125" customWidth="1"/>
    <col min="8710" max="8710" width="13.140625" customWidth="1"/>
    <col min="8712" max="8712" width="65.42578125" customWidth="1"/>
    <col min="8960" max="8960" width="4.140625" customWidth="1"/>
    <col min="8961" max="8961" width="11.5703125" customWidth="1"/>
    <col min="8962" max="8962" width="18.42578125" customWidth="1"/>
    <col min="8963" max="8963" width="18.7109375" customWidth="1"/>
    <col min="8964" max="8964" width="7.42578125" customWidth="1"/>
    <col min="8965" max="8965" width="13.5703125" customWidth="1"/>
    <col min="8966" max="8966" width="13.140625" customWidth="1"/>
    <col min="8968" max="8968" width="65.42578125" customWidth="1"/>
    <col min="9216" max="9216" width="4.140625" customWidth="1"/>
    <col min="9217" max="9217" width="11.5703125" customWidth="1"/>
    <col min="9218" max="9218" width="18.42578125" customWidth="1"/>
    <col min="9219" max="9219" width="18.7109375" customWidth="1"/>
    <col min="9220" max="9220" width="7.42578125" customWidth="1"/>
    <col min="9221" max="9221" width="13.5703125" customWidth="1"/>
    <col min="9222" max="9222" width="13.140625" customWidth="1"/>
    <col min="9224" max="9224" width="65.42578125" customWidth="1"/>
    <col min="9472" max="9472" width="4.140625" customWidth="1"/>
    <col min="9473" max="9473" width="11.5703125" customWidth="1"/>
    <col min="9474" max="9474" width="18.42578125" customWidth="1"/>
    <col min="9475" max="9475" width="18.7109375" customWidth="1"/>
    <col min="9476" max="9476" width="7.42578125" customWidth="1"/>
    <col min="9477" max="9477" width="13.5703125" customWidth="1"/>
    <col min="9478" max="9478" width="13.140625" customWidth="1"/>
    <col min="9480" max="9480" width="65.42578125" customWidth="1"/>
    <col min="9728" max="9728" width="4.140625" customWidth="1"/>
    <col min="9729" max="9729" width="11.5703125" customWidth="1"/>
    <col min="9730" max="9730" width="18.42578125" customWidth="1"/>
    <col min="9731" max="9731" width="18.7109375" customWidth="1"/>
    <col min="9732" max="9732" width="7.42578125" customWidth="1"/>
    <col min="9733" max="9733" width="13.5703125" customWidth="1"/>
    <col min="9734" max="9734" width="13.140625" customWidth="1"/>
    <col min="9736" max="9736" width="65.42578125" customWidth="1"/>
    <col min="9984" max="9984" width="4.140625" customWidth="1"/>
    <col min="9985" max="9985" width="11.5703125" customWidth="1"/>
    <col min="9986" max="9986" width="18.42578125" customWidth="1"/>
    <col min="9987" max="9987" width="18.7109375" customWidth="1"/>
    <col min="9988" max="9988" width="7.42578125" customWidth="1"/>
    <col min="9989" max="9989" width="13.5703125" customWidth="1"/>
    <col min="9990" max="9990" width="13.140625" customWidth="1"/>
    <col min="9992" max="9992" width="65.42578125" customWidth="1"/>
    <col min="10240" max="10240" width="4.140625" customWidth="1"/>
    <col min="10241" max="10241" width="11.5703125" customWidth="1"/>
    <col min="10242" max="10242" width="18.42578125" customWidth="1"/>
    <col min="10243" max="10243" width="18.7109375" customWidth="1"/>
    <col min="10244" max="10244" width="7.42578125" customWidth="1"/>
    <col min="10245" max="10245" width="13.5703125" customWidth="1"/>
    <col min="10246" max="10246" width="13.140625" customWidth="1"/>
    <col min="10248" max="10248" width="65.42578125" customWidth="1"/>
    <col min="10496" max="10496" width="4.140625" customWidth="1"/>
    <col min="10497" max="10497" width="11.5703125" customWidth="1"/>
    <col min="10498" max="10498" width="18.42578125" customWidth="1"/>
    <col min="10499" max="10499" width="18.7109375" customWidth="1"/>
    <col min="10500" max="10500" width="7.42578125" customWidth="1"/>
    <col min="10501" max="10501" width="13.5703125" customWidth="1"/>
    <col min="10502" max="10502" width="13.140625" customWidth="1"/>
    <col min="10504" max="10504" width="65.42578125" customWidth="1"/>
    <col min="10752" max="10752" width="4.140625" customWidth="1"/>
    <col min="10753" max="10753" width="11.5703125" customWidth="1"/>
    <col min="10754" max="10754" width="18.42578125" customWidth="1"/>
    <col min="10755" max="10755" width="18.7109375" customWidth="1"/>
    <col min="10756" max="10756" width="7.42578125" customWidth="1"/>
    <col min="10757" max="10757" width="13.5703125" customWidth="1"/>
    <col min="10758" max="10758" width="13.140625" customWidth="1"/>
    <col min="10760" max="10760" width="65.42578125" customWidth="1"/>
    <col min="11008" max="11008" width="4.140625" customWidth="1"/>
    <col min="11009" max="11009" width="11.5703125" customWidth="1"/>
    <col min="11010" max="11010" width="18.42578125" customWidth="1"/>
    <col min="11011" max="11011" width="18.7109375" customWidth="1"/>
    <col min="11012" max="11012" width="7.42578125" customWidth="1"/>
    <col min="11013" max="11013" width="13.5703125" customWidth="1"/>
    <col min="11014" max="11014" width="13.140625" customWidth="1"/>
    <col min="11016" max="11016" width="65.42578125" customWidth="1"/>
    <col min="11264" max="11264" width="4.140625" customWidth="1"/>
    <col min="11265" max="11265" width="11.5703125" customWidth="1"/>
    <col min="11266" max="11266" width="18.42578125" customWidth="1"/>
    <col min="11267" max="11267" width="18.7109375" customWidth="1"/>
    <col min="11268" max="11268" width="7.42578125" customWidth="1"/>
    <col min="11269" max="11269" width="13.5703125" customWidth="1"/>
    <col min="11270" max="11270" width="13.140625" customWidth="1"/>
    <col min="11272" max="11272" width="65.42578125" customWidth="1"/>
    <col min="11520" max="11520" width="4.140625" customWidth="1"/>
    <col min="11521" max="11521" width="11.5703125" customWidth="1"/>
    <col min="11522" max="11522" width="18.42578125" customWidth="1"/>
    <col min="11523" max="11523" width="18.7109375" customWidth="1"/>
    <col min="11524" max="11524" width="7.42578125" customWidth="1"/>
    <col min="11525" max="11525" width="13.5703125" customWidth="1"/>
    <col min="11526" max="11526" width="13.140625" customWidth="1"/>
    <col min="11528" max="11528" width="65.42578125" customWidth="1"/>
    <col min="11776" max="11776" width="4.140625" customWidth="1"/>
    <col min="11777" max="11777" width="11.5703125" customWidth="1"/>
    <col min="11778" max="11778" width="18.42578125" customWidth="1"/>
    <col min="11779" max="11779" width="18.7109375" customWidth="1"/>
    <col min="11780" max="11780" width="7.42578125" customWidth="1"/>
    <col min="11781" max="11781" width="13.5703125" customWidth="1"/>
    <col min="11782" max="11782" width="13.140625" customWidth="1"/>
    <col min="11784" max="11784" width="65.42578125" customWidth="1"/>
    <col min="12032" max="12032" width="4.140625" customWidth="1"/>
    <col min="12033" max="12033" width="11.5703125" customWidth="1"/>
    <col min="12034" max="12034" width="18.42578125" customWidth="1"/>
    <col min="12035" max="12035" width="18.7109375" customWidth="1"/>
    <col min="12036" max="12036" width="7.42578125" customWidth="1"/>
    <col min="12037" max="12037" width="13.5703125" customWidth="1"/>
    <col min="12038" max="12038" width="13.140625" customWidth="1"/>
    <col min="12040" max="12040" width="65.42578125" customWidth="1"/>
    <col min="12288" max="12288" width="4.140625" customWidth="1"/>
    <col min="12289" max="12289" width="11.5703125" customWidth="1"/>
    <col min="12290" max="12290" width="18.42578125" customWidth="1"/>
    <col min="12291" max="12291" width="18.7109375" customWidth="1"/>
    <col min="12292" max="12292" width="7.42578125" customWidth="1"/>
    <col min="12293" max="12293" width="13.5703125" customWidth="1"/>
    <col min="12294" max="12294" width="13.140625" customWidth="1"/>
    <col min="12296" max="12296" width="65.42578125" customWidth="1"/>
    <col min="12544" max="12544" width="4.140625" customWidth="1"/>
    <col min="12545" max="12545" width="11.5703125" customWidth="1"/>
    <col min="12546" max="12546" width="18.42578125" customWidth="1"/>
    <col min="12547" max="12547" width="18.7109375" customWidth="1"/>
    <col min="12548" max="12548" width="7.42578125" customWidth="1"/>
    <col min="12549" max="12549" width="13.5703125" customWidth="1"/>
    <col min="12550" max="12550" width="13.140625" customWidth="1"/>
    <col min="12552" max="12552" width="65.42578125" customWidth="1"/>
    <col min="12800" max="12800" width="4.140625" customWidth="1"/>
    <col min="12801" max="12801" width="11.5703125" customWidth="1"/>
    <col min="12802" max="12802" width="18.42578125" customWidth="1"/>
    <col min="12803" max="12803" width="18.7109375" customWidth="1"/>
    <col min="12804" max="12804" width="7.42578125" customWidth="1"/>
    <col min="12805" max="12805" width="13.5703125" customWidth="1"/>
    <col min="12806" max="12806" width="13.140625" customWidth="1"/>
    <col min="12808" max="12808" width="65.42578125" customWidth="1"/>
    <col min="13056" max="13056" width="4.140625" customWidth="1"/>
    <col min="13057" max="13057" width="11.5703125" customWidth="1"/>
    <col min="13058" max="13058" width="18.42578125" customWidth="1"/>
    <col min="13059" max="13059" width="18.7109375" customWidth="1"/>
    <col min="13060" max="13060" width="7.42578125" customWidth="1"/>
    <col min="13061" max="13061" width="13.5703125" customWidth="1"/>
    <col min="13062" max="13062" width="13.140625" customWidth="1"/>
    <col min="13064" max="13064" width="65.42578125" customWidth="1"/>
    <col min="13312" max="13312" width="4.140625" customWidth="1"/>
    <col min="13313" max="13313" width="11.5703125" customWidth="1"/>
    <col min="13314" max="13314" width="18.42578125" customWidth="1"/>
    <col min="13315" max="13315" width="18.7109375" customWidth="1"/>
    <col min="13316" max="13316" width="7.42578125" customWidth="1"/>
    <col min="13317" max="13317" width="13.5703125" customWidth="1"/>
    <col min="13318" max="13318" width="13.140625" customWidth="1"/>
    <col min="13320" max="13320" width="65.42578125" customWidth="1"/>
    <col min="13568" max="13568" width="4.140625" customWidth="1"/>
    <col min="13569" max="13569" width="11.5703125" customWidth="1"/>
    <col min="13570" max="13570" width="18.42578125" customWidth="1"/>
    <col min="13571" max="13571" width="18.7109375" customWidth="1"/>
    <col min="13572" max="13572" width="7.42578125" customWidth="1"/>
    <col min="13573" max="13573" width="13.5703125" customWidth="1"/>
    <col min="13574" max="13574" width="13.140625" customWidth="1"/>
    <col min="13576" max="13576" width="65.42578125" customWidth="1"/>
    <col min="13824" max="13824" width="4.140625" customWidth="1"/>
    <col min="13825" max="13825" width="11.5703125" customWidth="1"/>
    <col min="13826" max="13826" width="18.42578125" customWidth="1"/>
    <col min="13827" max="13827" width="18.7109375" customWidth="1"/>
    <col min="13828" max="13828" width="7.42578125" customWidth="1"/>
    <col min="13829" max="13829" width="13.5703125" customWidth="1"/>
    <col min="13830" max="13830" width="13.140625" customWidth="1"/>
    <col min="13832" max="13832" width="65.42578125" customWidth="1"/>
    <col min="14080" max="14080" width="4.140625" customWidth="1"/>
    <col min="14081" max="14081" width="11.5703125" customWidth="1"/>
    <col min="14082" max="14082" width="18.42578125" customWidth="1"/>
    <col min="14083" max="14083" width="18.7109375" customWidth="1"/>
    <col min="14084" max="14084" width="7.42578125" customWidth="1"/>
    <col min="14085" max="14085" width="13.5703125" customWidth="1"/>
    <col min="14086" max="14086" width="13.140625" customWidth="1"/>
    <col min="14088" max="14088" width="65.42578125" customWidth="1"/>
    <col min="14336" max="14336" width="4.140625" customWidth="1"/>
    <col min="14337" max="14337" width="11.5703125" customWidth="1"/>
    <col min="14338" max="14338" width="18.42578125" customWidth="1"/>
    <col min="14339" max="14339" width="18.7109375" customWidth="1"/>
    <col min="14340" max="14340" width="7.42578125" customWidth="1"/>
    <col min="14341" max="14341" width="13.5703125" customWidth="1"/>
    <col min="14342" max="14342" width="13.140625" customWidth="1"/>
    <col min="14344" max="14344" width="65.42578125" customWidth="1"/>
    <col min="14592" max="14592" width="4.140625" customWidth="1"/>
    <col min="14593" max="14593" width="11.5703125" customWidth="1"/>
    <col min="14594" max="14594" width="18.42578125" customWidth="1"/>
    <col min="14595" max="14595" width="18.7109375" customWidth="1"/>
    <col min="14596" max="14596" width="7.42578125" customWidth="1"/>
    <col min="14597" max="14597" width="13.5703125" customWidth="1"/>
    <col min="14598" max="14598" width="13.140625" customWidth="1"/>
    <col min="14600" max="14600" width="65.42578125" customWidth="1"/>
    <col min="14848" max="14848" width="4.140625" customWidth="1"/>
    <col min="14849" max="14849" width="11.5703125" customWidth="1"/>
    <col min="14850" max="14850" width="18.42578125" customWidth="1"/>
    <col min="14851" max="14851" width="18.7109375" customWidth="1"/>
    <col min="14852" max="14852" width="7.42578125" customWidth="1"/>
    <col min="14853" max="14853" width="13.5703125" customWidth="1"/>
    <col min="14854" max="14854" width="13.140625" customWidth="1"/>
    <col min="14856" max="14856" width="65.42578125" customWidth="1"/>
    <col min="15104" max="15104" width="4.140625" customWidth="1"/>
    <col min="15105" max="15105" width="11.5703125" customWidth="1"/>
    <col min="15106" max="15106" width="18.42578125" customWidth="1"/>
    <col min="15107" max="15107" width="18.7109375" customWidth="1"/>
    <col min="15108" max="15108" width="7.42578125" customWidth="1"/>
    <col min="15109" max="15109" width="13.5703125" customWidth="1"/>
    <col min="15110" max="15110" width="13.140625" customWidth="1"/>
    <col min="15112" max="15112" width="65.42578125" customWidth="1"/>
    <col min="15360" max="15360" width="4.140625" customWidth="1"/>
    <col min="15361" max="15361" width="11.5703125" customWidth="1"/>
    <col min="15362" max="15362" width="18.42578125" customWidth="1"/>
    <col min="15363" max="15363" width="18.7109375" customWidth="1"/>
    <col min="15364" max="15364" width="7.42578125" customWidth="1"/>
    <col min="15365" max="15365" width="13.5703125" customWidth="1"/>
    <col min="15366" max="15366" width="13.140625" customWidth="1"/>
    <col min="15368" max="15368" width="65.42578125" customWidth="1"/>
    <col min="15616" max="15616" width="4.140625" customWidth="1"/>
    <col min="15617" max="15617" width="11.5703125" customWidth="1"/>
    <col min="15618" max="15618" width="18.42578125" customWidth="1"/>
    <col min="15619" max="15619" width="18.7109375" customWidth="1"/>
    <col min="15620" max="15620" width="7.42578125" customWidth="1"/>
    <col min="15621" max="15621" width="13.5703125" customWidth="1"/>
    <col min="15622" max="15622" width="13.140625" customWidth="1"/>
    <col min="15624" max="15624" width="65.42578125" customWidth="1"/>
    <col min="15872" max="15872" width="4.140625" customWidth="1"/>
    <col min="15873" max="15873" width="11.5703125" customWidth="1"/>
    <col min="15874" max="15874" width="18.42578125" customWidth="1"/>
    <col min="15875" max="15875" width="18.7109375" customWidth="1"/>
    <col min="15876" max="15876" width="7.42578125" customWidth="1"/>
    <col min="15877" max="15877" width="13.5703125" customWidth="1"/>
    <col min="15878" max="15878" width="13.140625" customWidth="1"/>
    <col min="15880" max="15880" width="65.42578125" customWidth="1"/>
    <col min="16128" max="16128" width="4.140625" customWidth="1"/>
    <col min="16129" max="16129" width="11.5703125" customWidth="1"/>
    <col min="16130" max="16130" width="18.42578125" customWidth="1"/>
    <col min="16131" max="16131" width="18.7109375" customWidth="1"/>
    <col min="16132" max="16132" width="7.42578125" customWidth="1"/>
    <col min="16133" max="16133" width="13.5703125" customWidth="1"/>
    <col min="16134" max="16134" width="13.140625" customWidth="1"/>
    <col min="16136" max="16136" width="65.42578125" customWidth="1"/>
  </cols>
  <sheetData>
    <row r="1" spans="1:10" ht="29.25" customHeight="1" x14ac:dyDescent="0.25">
      <c r="A1" s="104" t="s">
        <v>117</v>
      </c>
      <c r="B1" s="104"/>
      <c r="C1" s="104"/>
      <c r="D1" s="104"/>
      <c r="E1" s="104"/>
      <c r="F1" s="104"/>
      <c r="G1" s="104"/>
    </row>
    <row r="3" spans="1:10" ht="30" x14ac:dyDescent="0.25">
      <c r="A3" s="105" t="s">
        <v>0</v>
      </c>
      <c r="B3" s="105"/>
      <c r="C3" s="1" t="s">
        <v>1</v>
      </c>
      <c r="D3" s="2" t="s">
        <v>2</v>
      </c>
      <c r="E3" s="2" t="s">
        <v>3</v>
      </c>
      <c r="F3" s="106" t="s">
        <v>4</v>
      </c>
      <c r="G3" s="107"/>
      <c r="J3" s="3"/>
    </row>
    <row r="4" spans="1:10" x14ac:dyDescent="0.25">
      <c r="A4" s="108"/>
      <c r="B4" s="109"/>
      <c r="C4" s="4"/>
      <c r="D4" s="110"/>
      <c r="E4" s="110"/>
      <c r="F4" s="110"/>
      <c r="G4" s="5"/>
    </row>
    <row r="5" spans="1:10" x14ac:dyDescent="0.25">
      <c r="A5" s="111" t="s">
        <v>118</v>
      </c>
      <c r="B5" s="112"/>
      <c r="C5" s="115">
        <v>29</v>
      </c>
      <c r="D5" s="6" t="s">
        <v>5</v>
      </c>
      <c r="E5" s="77">
        <v>66</v>
      </c>
      <c r="F5" s="117">
        <v>548749.01</v>
      </c>
      <c r="G5" s="117"/>
    </row>
    <row r="6" spans="1:10" ht="15.75" thickBot="1" x14ac:dyDescent="0.3">
      <c r="A6" s="113"/>
      <c r="B6" s="114"/>
      <c r="C6" s="116"/>
      <c r="D6" s="7" t="s">
        <v>6</v>
      </c>
      <c r="E6" s="78">
        <v>7</v>
      </c>
      <c r="F6" s="118">
        <v>17317</v>
      </c>
      <c r="G6" s="118"/>
    </row>
    <row r="7" spans="1:10" ht="15.75" thickTop="1" x14ac:dyDescent="0.25">
      <c r="A7" s="120" t="s">
        <v>7</v>
      </c>
      <c r="B7" s="120"/>
      <c r="C7" s="120"/>
      <c r="D7" s="120"/>
      <c r="E7" s="8">
        <f>SUM(E5:E6)</f>
        <v>73</v>
      </c>
      <c r="F7" s="121">
        <f>SUM(F5:G6)</f>
        <v>566066.01</v>
      </c>
      <c r="G7" s="121"/>
      <c r="I7" s="58"/>
    </row>
    <row r="8" spans="1:10" x14ac:dyDescent="0.25">
      <c r="B8" s="9"/>
      <c r="C8" s="9"/>
      <c r="D8" s="9"/>
      <c r="E8" s="10"/>
      <c r="F8" s="11"/>
    </row>
    <row r="9" spans="1:10" x14ac:dyDescent="0.25">
      <c r="B9" s="3" t="s">
        <v>8</v>
      </c>
    </row>
    <row r="10" spans="1:10" x14ac:dyDescent="0.25">
      <c r="B10" s="3"/>
    </row>
    <row r="11" spans="1:10" ht="75.75" thickBot="1" x14ac:dyDescent="0.3">
      <c r="A11" s="122" t="s">
        <v>9</v>
      </c>
      <c r="B11" s="123"/>
      <c r="C11" s="123"/>
      <c r="D11" s="123"/>
      <c r="E11" s="124"/>
      <c r="F11" s="12" t="s">
        <v>10</v>
      </c>
      <c r="G11" s="13" t="s">
        <v>11</v>
      </c>
      <c r="I11" s="14"/>
    </row>
    <row r="12" spans="1:10" ht="15.75" thickTop="1" x14ac:dyDescent="0.25">
      <c r="A12" s="125" t="s">
        <v>12</v>
      </c>
      <c r="B12" s="125"/>
      <c r="C12" s="125"/>
      <c r="D12" s="125"/>
      <c r="E12" s="125"/>
      <c r="F12" s="81">
        <v>49</v>
      </c>
      <c r="G12" s="82">
        <f>F12/178</f>
        <v>0.2752808988764045</v>
      </c>
    </row>
    <row r="13" spans="1:10" x14ac:dyDescent="0.25">
      <c r="A13" s="126" t="s">
        <v>13</v>
      </c>
      <c r="B13" s="126"/>
      <c r="C13" s="126"/>
      <c r="D13" s="126"/>
      <c r="E13" s="126"/>
      <c r="F13" s="83">
        <v>58</v>
      </c>
      <c r="G13" s="82">
        <f>F13/178</f>
        <v>0.3258426966292135</v>
      </c>
    </row>
    <row r="14" spans="1:10" x14ac:dyDescent="0.25">
      <c r="A14" s="126" t="s">
        <v>14</v>
      </c>
      <c r="B14" s="126"/>
      <c r="C14" s="126"/>
      <c r="D14" s="126"/>
      <c r="E14" s="126"/>
      <c r="F14" s="83">
        <v>26</v>
      </c>
      <c r="G14" s="82">
        <f>F14/178</f>
        <v>0.14606741573033707</v>
      </c>
    </row>
    <row r="15" spans="1:10" x14ac:dyDescent="0.25">
      <c r="A15" s="126" t="s">
        <v>15</v>
      </c>
      <c r="B15" s="126"/>
      <c r="C15" s="126"/>
      <c r="D15" s="126"/>
      <c r="E15" s="126"/>
      <c r="F15" s="83">
        <v>24</v>
      </c>
      <c r="G15" s="82">
        <f>F15/178</f>
        <v>0.1348314606741573</v>
      </c>
    </row>
    <row r="16" spans="1:10" ht="15.75" thickBot="1" x14ac:dyDescent="0.3">
      <c r="A16" s="127" t="s">
        <v>16</v>
      </c>
      <c r="B16" s="127"/>
      <c r="C16" s="127"/>
      <c r="D16" s="127"/>
      <c r="E16" s="127"/>
      <c r="F16" s="84">
        <v>21</v>
      </c>
      <c r="G16" s="82">
        <f>F16/178</f>
        <v>0.11797752808988764</v>
      </c>
    </row>
    <row r="17" spans="1:10" ht="15.75" thickTop="1" x14ac:dyDescent="0.25">
      <c r="A17" s="17"/>
      <c r="B17" s="18"/>
      <c r="C17" s="18"/>
      <c r="D17" s="19"/>
      <c r="E17" s="20"/>
      <c r="F17" s="85" t="s">
        <v>17</v>
      </c>
      <c r="G17" s="86">
        <v>1</v>
      </c>
      <c r="J17" s="3"/>
    </row>
    <row r="18" spans="1:10" x14ac:dyDescent="0.25">
      <c r="A18" s="21"/>
      <c r="B18" s="21"/>
      <c r="C18" s="21"/>
      <c r="D18" s="10"/>
      <c r="F18" s="9"/>
      <c r="G18" s="22"/>
      <c r="J18" s="3"/>
    </row>
    <row r="19" spans="1:10" x14ac:dyDescent="0.25">
      <c r="A19" s="21"/>
      <c r="B19" s="3" t="s">
        <v>18</v>
      </c>
      <c r="C19" s="21"/>
      <c r="D19" s="10"/>
      <c r="F19" s="9"/>
      <c r="G19" s="22"/>
      <c r="J19" s="3"/>
    </row>
    <row r="20" spans="1:10" x14ac:dyDescent="0.25">
      <c r="A20" s="21"/>
      <c r="B20" s="21"/>
      <c r="C20" s="21"/>
      <c r="D20" s="10"/>
      <c r="F20" s="9"/>
      <c r="G20" s="22"/>
      <c r="J20" s="3"/>
    </row>
    <row r="21" spans="1:10" ht="60" x14ac:dyDescent="0.25">
      <c r="A21" s="64" t="s">
        <v>19</v>
      </c>
      <c r="B21" s="128" t="s">
        <v>20</v>
      </c>
      <c r="C21" s="128"/>
      <c r="D21" s="128"/>
      <c r="E21" s="128"/>
      <c r="F21" s="68" t="s">
        <v>4</v>
      </c>
      <c r="G21" s="22"/>
      <c r="J21" s="3"/>
    </row>
    <row r="22" spans="1:10" x14ac:dyDescent="0.25">
      <c r="A22" s="66" t="s">
        <v>21</v>
      </c>
      <c r="B22" s="119" t="s">
        <v>91</v>
      </c>
      <c r="C22" s="119"/>
      <c r="D22" s="119"/>
      <c r="E22" s="119"/>
      <c r="F22" s="79">
        <v>122855.71</v>
      </c>
      <c r="G22" s="58"/>
      <c r="I22" s="63"/>
      <c r="J22" s="23"/>
    </row>
    <row r="23" spans="1:10" x14ac:dyDescent="0.25">
      <c r="A23" s="66" t="s">
        <v>22</v>
      </c>
      <c r="B23" s="119" t="s">
        <v>81</v>
      </c>
      <c r="C23" s="119"/>
      <c r="D23" s="119"/>
      <c r="E23" s="119"/>
      <c r="F23" s="79">
        <v>98980.9</v>
      </c>
      <c r="G23" s="58"/>
      <c r="I23" s="63"/>
      <c r="J23" s="23"/>
    </row>
    <row r="24" spans="1:10" ht="15" customHeight="1" x14ac:dyDescent="0.25">
      <c r="A24" s="67" t="s">
        <v>23</v>
      </c>
      <c r="B24" s="137" t="s">
        <v>145</v>
      </c>
      <c r="C24" s="138"/>
      <c r="D24" s="138"/>
      <c r="E24" s="139"/>
      <c r="F24" s="79">
        <v>67829.100000000006</v>
      </c>
      <c r="I24" s="63"/>
      <c r="J24" s="23"/>
    </row>
    <row r="25" spans="1:10" ht="15" customHeight="1" x14ac:dyDescent="0.25">
      <c r="A25" s="67" t="s">
        <v>24</v>
      </c>
      <c r="B25" s="102" t="s">
        <v>93</v>
      </c>
      <c r="C25" s="102"/>
      <c r="D25" s="102"/>
      <c r="E25" s="102"/>
      <c r="F25" s="79">
        <v>65895.320000000007</v>
      </c>
      <c r="I25" s="63"/>
      <c r="J25" s="23"/>
    </row>
    <row r="26" spans="1:10" ht="15" customHeight="1" x14ac:dyDescent="0.25">
      <c r="A26" s="67" t="s">
        <v>25</v>
      </c>
      <c r="B26" s="137" t="s">
        <v>220</v>
      </c>
      <c r="C26" s="138"/>
      <c r="D26" s="138"/>
      <c r="E26" s="139"/>
      <c r="F26" s="79">
        <v>22352.55</v>
      </c>
      <c r="I26" s="63"/>
      <c r="J26" s="23"/>
    </row>
    <row r="27" spans="1:10" ht="15" customHeight="1" x14ac:dyDescent="0.25">
      <c r="A27" s="66" t="s">
        <v>26</v>
      </c>
      <c r="B27" s="119" t="s">
        <v>83</v>
      </c>
      <c r="C27" s="119"/>
      <c r="D27" s="119"/>
      <c r="E27" s="119"/>
      <c r="F27" s="79">
        <v>20808</v>
      </c>
      <c r="I27" s="63"/>
      <c r="J27" s="23"/>
    </row>
    <row r="28" spans="1:10" ht="15" customHeight="1" x14ac:dyDescent="0.25">
      <c r="A28" s="66" t="s">
        <v>27</v>
      </c>
      <c r="B28" s="137" t="s">
        <v>226</v>
      </c>
      <c r="C28" s="138"/>
      <c r="D28" s="138"/>
      <c r="E28" s="139"/>
      <c r="F28" s="79">
        <v>18688</v>
      </c>
      <c r="I28" s="63"/>
      <c r="J28" s="23"/>
    </row>
    <row r="29" spans="1:10" x14ac:dyDescent="0.25">
      <c r="A29" s="67" t="s">
        <v>28</v>
      </c>
      <c r="B29" s="137" t="s">
        <v>193</v>
      </c>
      <c r="C29" s="138"/>
      <c r="D29" s="138"/>
      <c r="E29" s="139"/>
      <c r="F29" s="79">
        <v>15025.2</v>
      </c>
      <c r="I29" s="63"/>
      <c r="J29" s="23"/>
    </row>
    <row r="30" spans="1:10" x14ac:dyDescent="0.25">
      <c r="A30" s="67" t="s">
        <v>29</v>
      </c>
      <c r="B30" s="119" t="s">
        <v>79</v>
      </c>
      <c r="C30" s="119"/>
      <c r="D30" s="119"/>
      <c r="E30" s="119"/>
      <c r="F30" s="79">
        <v>14184.33</v>
      </c>
      <c r="I30" s="63"/>
      <c r="J30" s="62"/>
    </row>
    <row r="31" spans="1:10" ht="15" customHeight="1" x14ac:dyDescent="0.25">
      <c r="A31" s="67" t="s">
        <v>30</v>
      </c>
      <c r="B31" s="137" t="s">
        <v>223</v>
      </c>
      <c r="C31" s="138"/>
      <c r="D31" s="138"/>
      <c r="E31" s="139"/>
      <c r="F31" s="79">
        <v>11000</v>
      </c>
      <c r="I31" s="63"/>
      <c r="J31" s="62"/>
    </row>
    <row r="32" spans="1:10" ht="15" customHeight="1" x14ac:dyDescent="0.25">
      <c r="A32" s="67" t="s">
        <v>31</v>
      </c>
      <c r="B32" s="119" t="s">
        <v>104</v>
      </c>
      <c r="C32" s="119"/>
      <c r="D32" s="119"/>
      <c r="E32" s="119"/>
      <c r="F32" s="79">
        <v>10094.299999999999</v>
      </c>
      <c r="I32" s="63"/>
      <c r="J32" s="62"/>
    </row>
    <row r="33" spans="1:10" ht="15" customHeight="1" x14ac:dyDescent="0.25">
      <c r="A33" s="67" t="s">
        <v>32</v>
      </c>
      <c r="B33" s="137" t="s">
        <v>225</v>
      </c>
      <c r="C33" s="138"/>
      <c r="D33" s="138"/>
      <c r="E33" s="139"/>
      <c r="F33" s="79">
        <v>9298</v>
      </c>
      <c r="G33" s="58"/>
      <c r="I33" s="63"/>
      <c r="J33" s="23"/>
    </row>
    <row r="34" spans="1:10" x14ac:dyDescent="0.25">
      <c r="A34" s="67" t="s">
        <v>33</v>
      </c>
      <c r="B34" s="137" t="s">
        <v>191</v>
      </c>
      <c r="C34" s="138"/>
      <c r="D34" s="138"/>
      <c r="E34" s="139"/>
      <c r="F34" s="79">
        <v>9246.2999999999993</v>
      </c>
      <c r="I34" s="63"/>
      <c r="J34" s="23"/>
    </row>
    <row r="35" spans="1:10" x14ac:dyDescent="0.25">
      <c r="A35" s="67" t="s">
        <v>34</v>
      </c>
      <c r="B35" s="119" t="s">
        <v>84</v>
      </c>
      <c r="C35" s="119"/>
      <c r="D35" s="119"/>
      <c r="E35" s="119"/>
      <c r="F35" s="79">
        <v>8827.14</v>
      </c>
      <c r="I35" s="63"/>
      <c r="J35" s="23"/>
    </row>
    <row r="36" spans="1:10" ht="15" customHeight="1" x14ac:dyDescent="0.25">
      <c r="A36" s="67" t="s">
        <v>35</v>
      </c>
      <c r="B36" s="129" t="s">
        <v>102</v>
      </c>
      <c r="C36" s="129"/>
      <c r="D36" s="129"/>
      <c r="E36" s="129"/>
      <c r="F36" s="79">
        <v>8657</v>
      </c>
      <c r="I36" s="63"/>
      <c r="J36" s="62"/>
    </row>
    <row r="37" spans="1:10" ht="15" customHeight="1" x14ac:dyDescent="0.25">
      <c r="A37" s="67" t="s">
        <v>36</v>
      </c>
      <c r="B37" s="137" t="s">
        <v>228</v>
      </c>
      <c r="C37" s="138"/>
      <c r="D37" s="138"/>
      <c r="E37" s="139"/>
      <c r="F37" s="79">
        <v>6420.74</v>
      </c>
      <c r="I37" s="63"/>
      <c r="J37" s="62"/>
    </row>
    <row r="38" spans="1:10" ht="15" customHeight="1" x14ac:dyDescent="0.25">
      <c r="A38" s="67" t="s">
        <v>37</v>
      </c>
      <c r="B38" s="137" t="s">
        <v>229</v>
      </c>
      <c r="C38" s="138"/>
      <c r="D38" s="138"/>
      <c r="E38" s="139"/>
      <c r="F38" s="79">
        <v>6310</v>
      </c>
      <c r="I38" s="63"/>
      <c r="J38" s="62"/>
    </row>
    <row r="39" spans="1:10" ht="15" customHeight="1" x14ac:dyDescent="0.25">
      <c r="A39" s="67" t="s">
        <v>98</v>
      </c>
      <c r="B39" s="102" t="s">
        <v>80</v>
      </c>
      <c r="C39" s="102"/>
      <c r="D39" s="102"/>
      <c r="E39" s="102"/>
      <c r="F39" s="79">
        <v>5574</v>
      </c>
      <c r="I39" s="63"/>
      <c r="J39" s="62"/>
    </row>
    <row r="40" spans="1:10" ht="15" customHeight="1" x14ac:dyDescent="0.25">
      <c r="A40" s="67" t="s">
        <v>38</v>
      </c>
      <c r="B40" s="137" t="s">
        <v>186</v>
      </c>
      <c r="C40" s="138"/>
      <c r="D40" s="138"/>
      <c r="E40" s="139"/>
      <c r="F40" s="79">
        <v>4887.5200000000004</v>
      </c>
      <c r="I40" s="63"/>
      <c r="J40" s="62"/>
    </row>
    <row r="41" spans="1:10" x14ac:dyDescent="0.25">
      <c r="A41" s="67" t="s">
        <v>39</v>
      </c>
      <c r="B41" s="119" t="s">
        <v>95</v>
      </c>
      <c r="C41" s="119"/>
      <c r="D41" s="119"/>
      <c r="E41" s="119"/>
      <c r="F41" s="79">
        <v>4291.72</v>
      </c>
      <c r="H41" s="58"/>
      <c r="I41" s="63"/>
      <c r="J41" s="62"/>
    </row>
    <row r="42" spans="1:10" x14ac:dyDescent="0.25">
      <c r="A42" s="67" t="s">
        <v>68</v>
      </c>
      <c r="B42" s="137" t="s">
        <v>184</v>
      </c>
      <c r="C42" s="138"/>
      <c r="D42" s="138"/>
      <c r="E42" s="139"/>
      <c r="F42" s="79">
        <v>3371.2</v>
      </c>
      <c r="H42" s="58"/>
      <c r="I42" s="63"/>
      <c r="J42" s="62"/>
    </row>
    <row r="43" spans="1:10" x14ac:dyDescent="0.25">
      <c r="A43" s="67" t="s">
        <v>69</v>
      </c>
      <c r="B43" s="119" t="s">
        <v>97</v>
      </c>
      <c r="C43" s="119"/>
      <c r="D43" s="119"/>
      <c r="E43" s="119"/>
      <c r="F43" s="79">
        <v>3244.63</v>
      </c>
      <c r="H43" s="58"/>
      <c r="I43" s="63"/>
      <c r="J43" s="62"/>
    </row>
    <row r="44" spans="1:10" x14ac:dyDescent="0.25">
      <c r="A44" s="67" t="s">
        <v>70</v>
      </c>
      <c r="B44" s="129" t="s">
        <v>92</v>
      </c>
      <c r="C44" s="129"/>
      <c r="D44" s="129"/>
      <c r="E44" s="129"/>
      <c r="F44" s="79">
        <v>3000</v>
      </c>
      <c r="H44" s="58"/>
      <c r="I44" s="63"/>
      <c r="J44" s="62"/>
    </row>
    <row r="45" spans="1:10" x14ac:dyDescent="0.25">
      <c r="A45" s="67" t="s">
        <v>71</v>
      </c>
      <c r="B45" s="137" t="s">
        <v>157</v>
      </c>
      <c r="C45" s="138"/>
      <c r="D45" s="138"/>
      <c r="E45" s="139"/>
      <c r="F45" s="79">
        <v>3000</v>
      </c>
      <c r="H45" s="58"/>
      <c r="I45" s="63"/>
      <c r="J45" s="62"/>
    </row>
    <row r="46" spans="1:10" x14ac:dyDescent="0.25">
      <c r="A46" s="67" t="s">
        <v>72</v>
      </c>
      <c r="B46" s="102" t="s">
        <v>86</v>
      </c>
      <c r="C46" s="102"/>
      <c r="D46" s="102"/>
      <c r="E46" s="102"/>
      <c r="F46" s="79">
        <v>2695</v>
      </c>
      <c r="H46" s="58"/>
      <c r="I46" s="63"/>
      <c r="J46" s="62"/>
    </row>
    <row r="47" spans="1:10" x14ac:dyDescent="0.25">
      <c r="A47" s="67" t="s">
        <v>73</v>
      </c>
      <c r="B47" s="137" t="s">
        <v>167</v>
      </c>
      <c r="C47" s="138"/>
      <c r="D47" s="138"/>
      <c r="E47" s="139"/>
      <c r="F47" s="79">
        <v>2295</v>
      </c>
      <c r="I47" s="63"/>
      <c r="J47" s="62"/>
    </row>
    <row r="48" spans="1:10" x14ac:dyDescent="0.25">
      <c r="A48" s="67" t="s">
        <v>74</v>
      </c>
      <c r="B48" s="137" t="s">
        <v>221</v>
      </c>
      <c r="C48" s="138"/>
      <c r="D48" s="138"/>
      <c r="E48" s="139"/>
      <c r="F48" s="79">
        <v>2000</v>
      </c>
      <c r="I48" s="63"/>
      <c r="J48" s="62"/>
    </row>
    <row r="49" spans="1:10" x14ac:dyDescent="0.25">
      <c r="A49" s="67" t="s">
        <v>231</v>
      </c>
      <c r="B49" s="137" t="s">
        <v>222</v>
      </c>
      <c r="C49" s="138"/>
      <c r="D49" s="138"/>
      <c r="E49" s="139"/>
      <c r="F49" s="79">
        <v>2000</v>
      </c>
      <c r="I49" s="63"/>
      <c r="J49" s="62"/>
    </row>
    <row r="50" spans="1:10" x14ac:dyDescent="0.25">
      <c r="A50" s="67" t="s">
        <v>232</v>
      </c>
      <c r="B50" s="137" t="s">
        <v>158</v>
      </c>
      <c r="C50" s="138"/>
      <c r="D50" s="138"/>
      <c r="E50" s="139"/>
      <c r="F50" s="79">
        <v>2000</v>
      </c>
      <c r="I50" s="63"/>
      <c r="J50" s="62"/>
    </row>
    <row r="51" spans="1:10" x14ac:dyDescent="0.25">
      <c r="A51" s="67" t="s">
        <v>233</v>
      </c>
      <c r="B51" s="137" t="s">
        <v>150</v>
      </c>
      <c r="C51" s="138"/>
      <c r="D51" s="138"/>
      <c r="E51" s="139"/>
      <c r="F51" s="79">
        <v>1609</v>
      </c>
      <c r="I51" s="63"/>
      <c r="J51" s="62"/>
    </row>
    <row r="52" spans="1:10" x14ac:dyDescent="0.25">
      <c r="A52" s="67" t="s">
        <v>234</v>
      </c>
      <c r="B52" s="137" t="s">
        <v>204</v>
      </c>
      <c r="C52" s="138"/>
      <c r="D52" s="138"/>
      <c r="E52" s="139"/>
      <c r="F52" s="79">
        <v>1600</v>
      </c>
      <c r="I52" s="63"/>
      <c r="J52" s="62"/>
    </row>
    <row r="53" spans="1:10" x14ac:dyDescent="0.25">
      <c r="A53" s="67" t="s">
        <v>235</v>
      </c>
      <c r="B53" s="137" t="s">
        <v>190</v>
      </c>
      <c r="C53" s="138"/>
      <c r="D53" s="138"/>
      <c r="E53" s="139"/>
      <c r="F53" s="79">
        <v>1589.56</v>
      </c>
      <c r="I53" s="63"/>
      <c r="J53" s="62"/>
    </row>
    <row r="54" spans="1:10" x14ac:dyDescent="0.25">
      <c r="A54" s="67" t="s">
        <v>236</v>
      </c>
      <c r="B54" s="119" t="s">
        <v>76</v>
      </c>
      <c r="C54" s="119"/>
      <c r="D54" s="119"/>
      <c r="E54" s="119"/>
      <c r="F54" s="79">
        <v>1391</v>
      </c>
      <c r="I54" s="63"/>
      <c r="J54" s="62"/>
    </row>
    <row r="55" spans="1:10" x14ac:dyDescent="0.25">
      <c r="A55" s="67" t="s">
        <v>237</v>
      </c>
      <c r="B55" s="119" t="s">
        <v>85</v>
      </c>
      <c r="C55" s="119"/>
      <c r="D55" s="119"/>
      <c r="E55" s="119"/>
      <c r="F55" s="79">
        <v>1387.19</v>
      </c>
      <c r="I55" s="63"/>
      <c r="J55" s="62"/>
    </row>
    <row r="56" spans="1:10" x14ac:dyDescent="0.25">
      <c r="A56" s="67" t="s">
        <v>238</v>
      </c>
      <c r="B56" s="102" t="s">
        <v>230</v>
      </c>
      <c r="C56" s="102"/>
      <c r="D56" s="102"/>
      <c r="E56" s="102"/>
      <c r="F56" s="79">
        <v>1249</v>
      </c>
      <c r="I56" s="63"/>
      <c r="J56" s="62"/>
    </row>
    <row r="57" spans="1:10" x14ac:dyDescent="0.25">
      <c r="A57" s="67" t="s">
        <v>239</v>
      </c>
      <c r="B57" s="137" t="s">
        <v>224</v>
      </c>
      <c r="C57" s="138"/>
      <c r="D57" s="138"/>
      <c r="E57" s="139"/>
      <c r="F57" s="79">
        <v>1115</v>
      </c>
      <c r="I57" s="63"/>
      <c r="J57" s="62"/>
    </row>
    <row r="58" spans="1:10" x14ac:dyDescent="0.25">
      <c r="A58" s="67" t="s">
        <v>240</v>
      </c>
      <c r="B58" s="137" t="s">
        <v>227</v>
      </c>
      <c r="C58" s="138"/>
      <c r="D58" s="138"/>
      <c r="E58" s="139"/>
      <c r="F58" s="79">
        <v>732</v>
      </c>
      <c r="I58" s="63"/>
      <c r="J58" s="62"/>
    </row>
    <row r="59" spans="1:10" ht="15" customHeight="1" x14ac:dyDescent="0.25">
      <c r="A59" s="67" t="s">
        <v>241</v>
      </c>
      <c r="B59" s="102" t="s">
        <v>106</v>
      </c>
      <c r="C59" s="102"/>
      <c r="D59" s="102"/>
      <c r="E59" s="102"/>
      <c r="F59" s="79">
        <v>561.6</v>
      </c>
      <c r="I59" s="63"/>
      <c r="J59" s="23"/>
    </row>
    <row r="60" spans="1:10" x14ac:dyDescent="0.25">
      <c r="B60" s="65"/>
      <c r="C60" s="65"/>
      <c r="D60" s="65"/>
      <c r="E60" s="65"/>
      <c r="F60" s="58"/>
    </row>
    <row r="61" spans="1:10" ht="25.5" customHeight="1" x14ac:dyDescent="0.25">
      <c r="A61" s="130" t="s">
        <v>40</v>
      </c>
      <c r="B61" s="130"/>
      <c r="C61" s="130"/>
      <c r="D61" s="130"/>
      <c r="E61" s="130"/>
      <c r="F61" s="130"/>
      <c r="G61" s="130"/>
    </row>
    <row r="62" spans="1:10" ht="16.5" customHeight="1" x14ac:dyDescent="0.25">
      <c r="A62" s="103" t="s">
        <v>75</v>
      </c>
      <c r="B62" s="103"/>
      <c r="C62" s="103"/>
      <c r="D62" s="103"/>
      <c r="E62" s="103"/>
      <c r="F62" s="103"/>
      <c r="G62" s="103"/>
    </row>
    <row r="63" spans="1:10" ht="12.75" customHeight="1" x14ac:dyDescent="0.25">
      <c r="A63" s="50">
        <v>1</v>
      </c>
      <c r="B63" s="99" t="s">
        <v>122</v>
      </c>
      <c r="C63" s="100"/>
      <c r="D63" s="101"/>
      <c r="I63" s="70"/>
    </row>
    <row r="64" spans="1:10" ht="15" customHeight="1" x14ac:dyDescent="0.25">
      <c r="A64" s="50">
        <v>2</v>
      </c>
      <c r="B64" s="99" t="s">
        <v>124</v>
      </c>
      <c r="C64" s="100"/>
      <c r="D64" s="101"/>
      <c r="I64" s="70"/>
    </row>
    <row r="65" spans="1:9" ht="15" customHeight="1" x14ac:dyDescent="0.25">
      <c r="A65" s="50">
        <v>3</v>
      </c>
      <c r="B65" s="99" t="s">
        <v>126</v>
      </c>
      <c r="C65" s="100"/>
      <c r="D65" s="101"/>
      <c r="I65" s="21"/>
    </row>
    <row r="66" spans="1:9" ht="15" customHeight="1" x14ac:dyDescent="0.25">
      <c r="A66" s="50">
        <v>4</v>
      </c>
      <c r="B66" s="95" t="s">
        <v>130</v>
      </c>
      <c r="C66" s="96"/>
      <c r="D66" s="97"/>
      <c r="I66" s="21"/>
    </row>
    <row r="67" spans="1:9" ht="15" customHeight="1" x14ac:dyDescent="0.25">
      <c r="A67" s="50">
        <v>5</v>
      </c>
      <c r="B67" s="95" t="s">
        <v>132</v>
      </c>
      <c r="C67" s="96"/>
      <c r="D67" s="97"/>
      <c r="I67" s="21"/>
    </row>
    <row r="68" spans="1:9" ht="15" customHeight="1" x14ac:dyDescent="0.25">
      <c r="A68" s="50">
        <v>6</v>
      </c>
      <c r="B68" s="95" t="s">
        <v>135</v>
      </c>
      <c r="C68" s="96"/>
      <c r="D68" s="97"/>
      <c r="I68" s="21"/>
    </row>
    <row r="69" spans="1:9" ht="12.75" customHeight="1" x14ac:dyDescent="0.25">
      <c r="A69" s="50">
        <v>7</v>
      </c>
      <c r="B69" s="95" t="s">
        <v>137</v>
      </c>
      <c r="C69" s="96"/>
      <c r="D69" s="97"/>
      <c r="I69" s="21"/>
    </row>
    <row r="70" spans="1:9" ht="17.25" customHeight="1" x14ac:dyDescent="0.25">
      <c r="A70" s="50">
        <v>8</v>
      </c>
      <c r="B70" s="99" t="s">
        <v>77</v>
      </c>
      <c r="C70" s="100"/>
      <c r="D70" s="101"/>
      <c r="I70" s="98"/>
    </row>
    <row r="71" spans="1:9" ht="14.25" customHeight="1" x14ac:dyDescent="0.25">
      <c r="A71" s="50">
        <v>9</v>
      </c>
      <c r="B71" s="95" t="s">
        <v>143</v>
      </c>
      <c r="C71" s="96"/>
      <c r="D71" s="97"/>
      <c r="I71" s="98"/>
    </row>
    <row r="72" spans="1:9" ht="15" customHeight="1" x14ac:dyDescent="0.25">
      <c r="A72" s="50">
        <v>10</v>
      </c>
      <c r="B72" s="95" t="s">
        <v>144</v>
      </c>
      <c r="C72" s="96"/>
      <c r="D72" s="97"/>
      <c r="I72" s="21"/>
    </row>
    <row r="73" spans="1:9" ht="13.5" customHeight="1" x14ac:dyDescent="0.25">
      <c r="A73" s="50">
        <v>11</v>
      </c>
      <c r="B73" s="95" t="s">
        <v>146</v>
      </c>
      <c r="C73" s="96"/>
      <c r="D73" s="97"/>
      <c r="I73" s="70"/>
    </row>
    <row r="74" spans="1:9" ht="14.25" customHeight="1" x14ac:dyDescent="0.25">
      <c r="A74" s="50">
        <v>12</v>
      </c>
      <c r="B74" s="95" t="s">
        <v>148</v>
      </c>
      <c r="C74" s="96"/>
      <c r="D74" s="97"/>
      <c r="I74" s="70"/>
    </row>
    <row r="75" spans="1:9" x14ac:dyDescent="0.25">
      <c r="A75" s="50">
        <v>13</v>
      </c>
      <c r="B75" s="95" t="s">
        <v>151</v>
      </c>
      <c r="C75" s="96"/>
      <c r="D75" s="97"/>
      <c r="I75" s="21"/>
    </row>
    <row r="76" spans="1:9" ht="12.75" customHeight="1" x14ac:dyDescent="0.25">
      <c r="A76" s="50">
        <v>14</v>
      </c>
      <c r="B76" s="95" t="s">
        <v>161</v>
      </c>
      <c r="C76" s="96"/>
      <c r="D76" s="97"/>
      <c r="I76" s="21"/>
    </row>
    <row r="77" spans="1:9" ht="15" customHeight="1" x14ac:dyDescent="0.25">
      <c r="A77" s="50">
        <v>15</v>
      </c>
      <c r="B77" s="99" t="s">
        <v>163</v>
      </c>
      <c r="C77" s="100"/>
      <c r="D77" s="101"/>
      <c r="I77" s="21"/>
    </row>
    <row r="78" spans="1:9" ht="15.75" customHeight="1" x14ac:dyDescent="0.25">
      <c r="A78" s="50">
        <v>16</v>
      </c>
      <c r="B78" s="95" t="s">
        <v>165</v>
      </c>
      <c r="C78" s="96"/>
      <c r="D78" s="97"/>
      <c r="I78" s="74"/>
    </row>
    <row r="79" spans="1:9" ht="14.25" customHeight="1" x14ac:dyDescent="0.25">
      <c r="A79" s="50">
        <v>17</v>
      </c>
      <c r="B79" s="95" t="s">
        <v>168</v>
      </c>
      <c r="C79" s="96"/>
      <c r="D79" s="97"/>
      <c r="I79" s="74"/>
    </row>
    <row r="80" spans="1:9" ht="15" customHeight="1" x14ac:dyDescent="0.25">
      <c r="A80" s="50">
        <v>18</v>
      </c>
      <c r="B80" s="95" t="s">
        <v>169</v>
      </c>
      <c r="C80" s="96"/>
      <c r="D80" s="97"/>
      <c r="I80" s="74"/>
    </row>
    <row r="81" spans="1:9" ht="15" customHeight="1" x14ac:dyDescent="0.25">
      <c r="A81" s="50">
        <v>19</v>
      </c>
      <c r="B81" s="95" t="s">
        <v>170</v>
      </c>
      <c r="C81" s="96"/>
      <c r="D81" s="97"/>
      <c r="I81" s="74"/>
    </row>
    <row r="82" spans="1:9" ht="15" customHeight="1" x14ac:dyDescent="0.25">
      <c r="A82" s="50">
        <v>20</v>
      </c>
      <c r="B82" s="95" t="s">
        <v>177</v>
      </c>
      <c r="C82" s="96"/>
      <c r="D82" s="97"/>
      <c r="I82" s="74"/>
    </row>
    <row r="83" spans="1:9" ht="15" customHeight="1" x14ac:dyDescent="0.25">
      <c r="A83" s="50">
        <v>21</v>
      </c>
      <c r="B83" s="95" t="s">
        <v>178</v>
      </c>
      <c r="C83" s="96"/>
      <c r="D83" s="97"/>
      <c r="I83" s="74"/>
    </row>
    <row r="84" spans="1:9" ht="13.5" customHeight="1" x14ac:dyDescent="0.25">
      <c r="A84" s="50">
        <v>22</v>
      </c>
      <c r="B84" s="134" t="s">
        <v>188</v>
      </c>
      <c r="C84" s="135"/>
      <c r="D84" s="136"/>
      <c r="I84" s="74"/>
    </row>
    <row r="85" spans="1:9" x14ac:dyDescent="0.25">
      <c r="A85" s="50">
        <v>23</v>
      </c>
      <c r="B85" s="99" t="s">
        <v>194</v>
      </c>
      <c r="C85" s="100"/>
      <c r="D85" s="101"/>
      <c r="I85" s="74"/>
    </row>
    <row r="86" spans="1:9" x14ac:dyDescent="0.25">
      <c r="A86" s="50">
        <v>24</v>
      </c>
      <c r="B86" s="131" t="s">
        <v>101</v>
      </c>
      <c r="C86" s="132"/>
      <c r="D86" s="133"/>
      <c r="I86" s="74"/>
    </row>
    <row r="87" spans="1:9" x14ac:dyDescent="0.25">
      <c r="A87" s="50">
        <v>25</v>
      </c>
      <c r="B87" s="131" t="s">
        <v>209</v>
      </c>
      <c r="C87" s="132"/>
      <c r="D87" s="133"/>
    </row>
    <row r="88" spans="1:9" ht="15" customHeight="1" x14ac:dyDescent="0.25">
      <c r="A88" s="50">
        <v>26</v>
      </c>
      <c r="B88" s="131" t="s">
        <v>130</v>
      </c>
      <c r="C88" s="132"/>
      <c r="D88" s="133"/>
    </row>
    <row r="89" spans="1:9" x14ac:dyDescent="0.25">
      <c r="A89" s="50">
        <v>27</v>
      </c>
      <c r="B89" s="131" t="s">
        <v>210</v>
      </c>
      <c r="C89" s="132"/>
      <c r="D89" s="133"/>
    </row>
    <row r="90" spans="1:9" x14ac:dyDescent="0.25">
      <c r="A90" s="50">
        <v>28</v>
      </c>
      <c r="B90" s="131" t="s">
        <v>215</v>
      </c>
      <c r="C90" s="132"/>
      <c r="D90" s="133"/>
    </row>
    <row r="91" spans="1:9" x14ac:dyDescent="0.25">
      <c r="A91" s="50">
        <v>29</v>
      </c>
      <c r="B91" s="131" t="s">
        <v>216</v>
      </c>
      <c r="C91" s="132"/>
      <c r="D91" s="133"/>
    </row>
    <row r="92" spans="1:9" ht="30" customHeight="1" x14ac:dyDescent="0.25"/>
  </sheetData>
  <mergeCells count="88">
    <mergeCell ref="B91:D91"/>
    <mergeCell ref="B47:E47"/>
    <mergeCell ref="B26:E26"/>
    <mergeCell ref="B52:E52"/>
    <mergeCell ref="B48:E48"/>
    <mergeCell ref="B29:E29"/>
    <mergeCell ref="B53:E53"/>
    <mergeCell ref="B58:E58"/>
    <mergeCell ref="B76:D76"/>
    <mergeCell ref="B77:D77"/>
    <mergeCell ref="B78:D78"/>
    <mergeCell ref="B79:D79"/>
    <mergeCell ref="B80:D80"/>
    <mergeCell ref="B90:D90"/>
    <mergeCell ref="B86:D86"/>
    <mergeCell ref="B87:D87"/>
    <mergeCell ref="B24:E24"/>
    <mergeCell ref="B42:E42"/>
    <mergeCell ref="B57:E57"/>
    <mergeCell ref="B28:E28"/>
    <mergeCell ref="B37:E37"/>
    <mergeCell ref="B33:E33"/>
    <mergeCell ref="B38:E38"/>
    <mergeCell ref="B25:E25"/>
    <mergeCell ref="B34:E34"/>
    <mergeCell ref="B49:E49"/>
    <mergeCell ref="B31:E31"/>
    <mergeCell ref="B40:E40"/>
    <mergeCell ref="B51:E51"/>
    <mergeCell ref="B50:E50"/>
    <mergeCell ref="B45:E45"/>
    <mergeCell ref="B88:D88"/>
    <mergeCell ref="B89:D89"/>
    <mergeCell ref="B84:D84"/>
    <mergeCell ref="B85:D85"/>
    <mergeCell ref="B81:D81"/>
    <mergeCell ref="B82:D82"/>
    <mergeCell ref="B83:D83"/>
    <mergeCell ref="B75:D75"/>
    <mergeCell ref="B36:E36"/>
    <mergeCell ref="B30:E30"/>
    <mergeCell ref="B43:E43"/>
    <mergeCell ref="B32:E32"/>
    <mergeCell ref="B66:D66"/>
    <mergeCell ref="B41:E41"/>
    <mergeCell ref="B55:E55"/>
    <mergeCell ref="B44:E44"/>
    <mergeCell ref="B35:E35"/>
    <mergeCell ref="B54:E54"/>
    <mergeCell ref="B67:D67"/>
    <mergeCell ref="B39:E39"/>
    <mergeCell ref="B46:E46"/>
    <mergeCell ref="B56:E56"/>
    <mergeCell ref="A61:G61"/>
    <mergeCell ref="A5:B6"/>
    <mergeCell ref="C5:C6"/>
    <mergeCell ref="F5:G5"/>
    <mergeCell ref="F6:G6"/>
    <mergeCell ref="B27:E27"/>
    <mergeCell ref="A7:D7"/>
    <mergeCell ref="F7:G7"/>
    <mergeCell ref="A11:E11"/>
    <mergeCell ref="A12:E12"/>
    <mergeCell ref="A13:E13"/>
    <mergeCell ref="A14:E14"/>
    <mergeCell ref="A15:E15"/>
    <mergeCell ref="A16:E16"/>
    <mergeCell ref="B21:E21"/>
    <mergeCell ref="B23:E23"/>
    <mergeCell ref="B22:E22"/>
    <mergeCell ref="A1:G1"/>
    <mergeCell ref="A3:B3"/>
    <mergeCell ref="F3:G3"/>
    <mergeCell ref="A4:B4"/>
    <mergeCell ref="D4:F4"/>
    <mergeCell ref="B59:E59"/>
    <mergeCell ref="A62:G62"/>
    <mergeCell ref="B63:D63"/>
    <mergeCell ref="B64:D64"/>
    <mergeCell ref="B65:D65"/>
    <mergeCell ref="B68:D68"/>
    <mergeCell ref="B74:D74"/>
    <mergeCell ref="I70:I71"/>
    <mergeCell ref="B69:D69"/>
    <mergeCell ref="B71:D71"/>
    <mergeCell ref="B72:D72"/>
    <mergeCell ref="B73:D73"/>
    <mergeCell ref="B70:D7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J24" sqref="J24"/>
    </sheetView>
  </sheetViews>
  <sheetFormatPr defaultRowHeight="15" x14ac:dyDescent="0.25"/>
  <cols>
    <col min="1" max="1" width="29.7109375" customWidth="1"/>
    <col min="2" max="2" width="17.7109375" customWidth="1"/>
    <col min="3" max="3" width="11.28515625" customWidth="1"/>
    <col min="4" max="4" width="16.85546875" customWidth="1"/>
    <col min="6" max="6" width="15.42578125" customWidth="1"/>
    <col min="7" max="7" width="13.28515625" customWidth="1"/>
    <col min="257" max="257" width="29.7109375" customWidth="1"/>
    <col min="258" max="258" width="17.7109375" customWidth="1"/>
    <col min="259" max="259" width="11.28515625" customWidth="1"/>
    <col min="260" max="260" width="16.85546875" customWidth="1"/>
    <col min="262" max="262" width="15.42578125" customWidth="1"/>
    <col min="263" max="263" width="13.28515625" customWidth="1"/>
    <col min="513" max="513" width="29.7109375" customWidth="1"/>
    <col min="514" max="514" width="17.7109375" customWidth="1"/>
    <col min="515" max="515" width="11.28515625" customWidth="1"/>
    <col min="516" max="516" width="16.85546875" customWidth="1"/>
    <col min="518" max="518" width="15.42578125" customWidth="1"/>
    <col min="519" max="519" width="13.28515625" customWidth="1"/>
    <col min="769" max="769" width="29.7109375" customWidth="1"/>
    <col min="770" max="770" width="17.7109375" customWidth="1"/>
    <col min="771" max="771" width="11.28515625" customWidth="1"/>
    <col min="772" max="772" width="16.85546875" customWidth="1"/>
    <col min="774" max="774" width="15.42578125" customWidth="1"/>
    <col min="775" max="775" width="13.28515625" customWidth="1"/>
    <col min="1025" max="1025" width="29.7109375" customWidth="1"/>
    <col min="1026" max="1026" width="17.7109375" customWidth="1"/>
    <col min="1027" max="1027" width="11.28515625" customWidth="1"/>
    <col min="1028" max="1028" width="16.85546875" customWidth="1"/>
    <col min="1030" max="1030" width="15.42578125" customWidth="1"/>
    <col min="1031" max="1031" width="13.28515625" customWidth="1"/>
    <col min="1281" max="1281" width="29.7109375" customWidth="1"/>
    <col min="1282" max="1282" width="17.7109375" customWidth="1"/>
    <col min="1283" max="1283" width="11.28515625" customWidth="1"/>
    <col min="1284" max="1284" width="16.85546875" customWidth="1"/>
    <col min="1286" max="1286" width="15.42578125" customWidth="1"/>
    <col min="1287" max="1287" width="13.28515625" customWidth="1"/>
    <col min="1537" max="1537" width="29.7109375" customWidth="1"/>
    <col min="1538" max="1538" width="17.7109375" customWidth="1"/>
    <col min="1539" max="1539" width="11.28515625" customWidth="1"/>
    <col min="1540" max="1540" width="16.85546875" customWidth="1"/>
    <col min="1542" max="1542" width="15.42578125" customWidth="1"/>
    <col min="1543" max="1543" width="13.28515625" customWidth="1"/>
    <col min="1793" max="1793" width="29.7109375" customWidth="1"/>
    <col min="1794" max="1794" width="17.7109375" customWidth="1"/>
    <col min="1795" max="1795" width="11.28515625" customWidth="1"/>
    <col min="1796" max="1796" width="16.85546875" customWidth="1"/>
    <col min="1798" max="1798" width="15.42578125" customWidth="1"/>
    <col min="1799" max="1799" width="13.28515625" customWidth="1"/>
    <col min="2049" max="2049" width="29.7109375" customWidth="1"/>
    <col min="2050" max="2050" width="17.7109375" customWidth="1"/>
    <col min="2051" max="2051" width="11.28515625" customWidth="1"/>
    <col min="2052" max="2052" width="16.85546875" customWidth="1"/>
    <col min="2054" max="2054" width="15.42578125" customWidth="1"/>
    <col min="2055" max="2055" width="13.28515625" customWidth="1"/>
    <col min="2305" max="2305" width="29.7109375" customWidth="1"/>
    <col min="2306" max="2306" width="17.7109375" customWidth="1"/>
    <col min="2307" max="2307" width="11.28515625" customWidth="1"/>
    <col min="2308" max="2308" width="16.85546875" customWidth="1"/>
    <col min="2310" max="2310" width="15.42578125" customWidth="1"/>
    <col min="2311" max="2311" width="13.28515625" customWidth="1"/>
    <col min="2561" max="2561" width="29.7109375" customWidth="1"/>
    <col min="2562" max="2562" width="17.7109375" customWidth="1"/>
    <col min="2563" max="2563" width="11.28515625" customWidth="1"/>
    <col min="2564" max="2564" width="16.85546875" customWidth="1"/>
    <col min="2566" max="2566" width="15.42578125" customWidth="1"/>
    <col min="2567" max="2567" width="13.28515625" customWidth="1"/>
    <col min="2817" max="2817" width="29.7109375" customWidth="1"/>
    <col min="2818" max="2818" width="17.7109375" customWidth="1"/>
    <col min="2819" max="2819" width="11.28515625" customWidth="1"/>
    <col min="2820" max="2820" width="16.85546875" customWidth="1"/>
    <col min="2822" max="2822" width="15.42578125" customWidth="1"/>
    <col min="2823" max="2823" width="13.28515625" customWidth="1"/>
    <col min="3073" max="3073" width="29.7109375" customWidth="1"/>
    <col min="3074" max="3074" width="17.7109375" customWidth="1"/>
    <col min="3075" max="3075" width="11.28515625" customWidth="1"/>
    <col min="3076" max="3076" width="16.85546875" customWidth="1"/>
    <col min="3078" max="3078" width="15.42578125" customWidth="1"/>
    <col min="3079" max="3079" width="13.28515625" customWidth="1"/>
    <col min="3329" max="3329" width="29.7109375" customWidth="1"/>
    <col min="3330" max="3330" width="17.7109375" customWidth="1"/>
    <col min="3331" max="3331" width="11.28515625" customWidth="1"/>
    <col min="3332" max="3332" width="16.85546875" customWidth="1"/>
    <col min="3334" max="3334" width="15.42578125" customWidth="1"/>
    <col min="3335" max="3335" width="13.28515625" customWidth="1"/>
    <col min="3585" max="3585" width="29.7109375" customWidth="1"/>
    <col min="3586" max="3586" width="17.7109375" customWidth="1"/>
    <col min="3587" max="3587" width="11.28515625" customWidth="1"/>
    <col min="3588" max="3588" width="16.85546875" customWidth="1"/>
    <col min="3590" max="3590" width="15.42578125" customWidth="1"/>
    <col min="3591" max="3591" width="13.28515625" customWidth="1"/>
    <col min="3841" max="3841" width="29.7109375" customWidth="1"/>
    <col min="3842" max="3842" width="17.7109375" customWidth="1"/>
    <col min="3843" max="3843" width="11.28515625" customWidth="1"/>
    <col min="3844" max="3844" width="16.85546875" customWidth="1"/>
    <col min="3846" max="3846" width="15.42578125" customWidth="1"/>
    <col min="3847" max="3847" width="13.28515625" customWidth="1"/>
    <col min="4097" max="4097" width="29.7109375" customWidth="1"/>
    <col min="4098" max="4098" width="17.7109375" customWidth="1"/>
    <col min="4099" max="4099" width="11.28515625" customWidth="1"/>
    <col min="4100" max="4100" width="16.85546875" customWidth="1"/>
    <col min="4102" max="4102" width="15.42578125" customWidth="1"/>
    <col min="4103" max="4103" width="13.28515625" customWidth="1"/>
    <col min="4353" max="4353" width="29.7109375" customWidth="1"/>
    <col min="4354" max="4354" width="17.7109375" customWidth="1"/>
    <col min="4355" max="4355" width="11.28515625" customWidth="1"/>
    <col min="4356" max="4356" width="16.85546875" customWidth="1"/>
    <col min="4358" max="4358" width="15.42578125" customWidth="1"/>
    <col min="4359" max="4359" width="13.28515625" customWidth="1"/>
    <col min="4609" max="4609" width="29.7109375" customWidth="1"/>
    <col min="4610" max="4610" width="17.7109375" customWidth="1"/>
    <col min="4611" max="4611" width="11.28515625" customWidth="1"/>
    <col min="4612" max="4612" width="16.85546875" customWidth="1"/>
    <col min="4614" max="4614" width="15.42578125" customWidth="1"/>
    <col min="4615" max="4615" width="13.28515625" customWidth="1"/>
    <col min="4865" max="4865" width="29.7109375" customWidth="1"/>
    <col min="4866" max="4866" width="17.7109375" customWidth="1"/>
    <col min="4867" max="4867" width="11.28515625" customWidth="1"/>
    <col min="4868" max="4868" width="16.85546875" customWidth="1"/>
    <col min="4870" max="4870" width="15.42578125" customWidth="1"/>
    <col min="4871" max="4871" width="13.28515625" customWidth="1"/>
    <col min="5121" max="5121" width="29.7109375" customWidth="1"/>
    <col min="5122" max="5122" width="17.7109375" customWidth="1"/>
    <col min="5123" max="5123" width="11.28515625" customWidth="1"/>
    <col min="5124" max="5124" width="16.85546875" customWidth="1"/>
    <col min="5126" max="5126" width="15.42578125" customWidth="1"/>
    <col min="5127" max="5127" width="13.28515625" customWidth="1"/>
    <col min="5377" max="5377" width="29.7109375" customWidth="1"/>
    <col min="5378" max="5378" width="17.7109375" customWidth="1"/>
    <col min="5379" max="5379" width="11.28515625" customWidth="1"/>
    <col min="5380" max="5380" width="16.85546875" customWidth="1"/>
    <col min="5382" max="5382" width="15.42578125" customWidth="1"/>
    <col min="5383" max="5383" width="13.28515625" customWidth="1"/>
    <col min="5633" max="5633" width="29.7109375" customWidth="1"/>
    <col min="5634" max="5634" width="17.7109375" customWidth="1"/>
    <col min="5635" max="5635" width="11.28515625" customWidth="1"/>
    <col min="5636" max="5636" width="16.85546875" customWidth="1"/>
    <col min="5638" max="5638" width="15.42578125" customWidth="1"/>
    <col min="5639" max="5639" width="13.28515625" customWidth="1"/>
    <col min="5889" max="5889" width="29.7109375" customWidth="1"/>
    <col min="5890" max="5890" width="17.7109375" customWidth="1"/>
    <col min="5891" max="5891" width="11.28515625" customWidth="1"/>
    <col min="5892" max="5892" width="16.85546875" customWidth="1"/>
    <col min="5894" max="5894" width="15.42578125" customWidth="1"/>
    <col min="5895" max="5895" width="13.28515625" customWidth="1"/>
    <col min="6145" max="6145" width="29.7109375" customWidth="1"/>
    <col min="6146" max="6146" width="17.7109375" customWidth="1"/>
    <col min="6147" max="6147" width="11.28515625" customWidth="1"/>
    <col min="6148" max="6148" width="16.85546875" customWidth="1"/>
    <col min="6150" max="6150" width="15.42578125" customWidth="1"/>
    <col min="6151" max="6151" width="13.28515625" customWidth="1"/>
    <col min="6401" max="6401" width="29.7109375" customWidth="1"/>
    <col min="6402" max="6402" width="17.7109375" customWidth="1"/>
    <col min="6403" max="6403" width="11.28515625" customWidth="1"/>
    <col min="6404" max="6404" width="16.85546875" customWidth="1"/>
    <col min="6406" max="6406" width="15.42578125" customWidth="1"/>
    <col min="6407" max="6407" width="13.28515625" customWidth="1"/>
    <col min="6657" max="6657" width="29.7109375" customWidth="1"/>
    <col min="6658" max="6658" width="17.7109375" customWidth="1"/>
    <col min="6659" max="6659" width="11.28515625" customWidth="1"/>
    <col min="6660" max="6660" width="16.85546875" customWidth="1"/>
    <col min="6662" max="6662" width="15.42578125" customWidth="1"/>
    <col min="6663" max="6663" width="13.28515625" customWidth="1"/>
    <col min="6913" max="6913" width="29.7109375" customWidth="1"/>
    <col min="6914" max="6914" width="17.7109375" customWidth="1"/>
    <col min="6915" max="6915" width="11.28515625" customWidth="1"/>
    <col min="6916" max="6916" width="16.85546875" customWidth="1"/>
    <col min="6918" max="6918" width="15.42578125" customWidth="1"/>
    <col min="6919" max="6919" width="13.28515625" customWidth="1"/>
    <col min="7169" max="7169" width="29.7109375" customWidth="1"/>
    <col min="7170" max="7170" width="17.7109375" customWidth="1"/>
    <col min="7171" max="7171" width="11.28515625" customWidth="1"/>
    <col min="7172" max="7172" width="16.85546875" customWidth="1"/>
    <col min="7174" max="7174" width="15.42578125" customWidth="1"/>
    <col min="7175" max="7175" width="13.28515625" customWidth="1"/>
    <col min="7425" max="7425" width="29.7109375" customWidth="1"/>
    <col min="7426" max="7426" width="17.7109375" customWidth="1"/>
    <col min="7427" max="7427" width="11.28515625" customWidth="1"/>
    <col min="7428" max="7428" width="16.85546875" customWidth="1"/>
    <col min="7430" max="7430" width="15.42578125" customWidth="1"/>
    <col min="7431" max="7431" width="13.28515625" customWidth="1"/>
    <col min="7681" max="7681" width="29.7109375" customWidth="1"/>
    <col min="7682" max="7682" width="17.7109375" customWidth="1"/>
    <col min="7683" max="7683" width="11.28515625" customWidth="1"/>
    <col min="7684" max="7684" width="16.85546875" customWidth="1"/>
    <col min="7686" max="7686" width="15.42578125" customWidth="1"/>
    <col min="7687" max="7687" width="13.28515625" customWidth="1"/>
    <col min="7937" max="7937" width="29.7109375" customWidth="1"/>
    <col min="7938" max="7938" width="17.7109375" customWidth="1"/>
    <col min="7939" max="7939" width="11.28515625" customWidth="1"/>
    <col min="7940" max="7940" width="16.85546875" customWidth="1"/>
    <col min="7942" max="7942" width="15.42578125" customWidth="1"/>
    <col min="7943" max="7943" width="13.28515625" customWidth="1"/>
    <col min="8193" max="8193" width="29.7109375" customWidth="1"/>
    <col min="8194" max="8194" width="17.7109375" customWidth="1"/>
    <col min="8195" max="8195" width="11.28515625" customWidth="1"/>
    <col min="8196" max="8196" width="16.85546875" customWidth="1"/>
    <col min="8198" max="8198" width="15.42578125" customWidth="1"/>
    <col min="8199" max="8199" width="13.28515625" customWidth="1"/>
    <col min="8449" max="8449" width="29.7109375" customWidth="1"/>
    <col min="8450" max="8450" width="17.7109375" customWidth="1"/>
    <col min="8451" max="8451" width="11.28515625" customWidth="1"/>
    <col min="8452" max="8452" width="16.85546875" customWidth="1"/>
    <col min="8454" max="8454" width="15.42578125" customWidth="1"/>
    <col min="8455" max="8455" width="13.28515625" customWidth="1"/>
    <col min="8705" max="8705" width="29.7109375" customWidth="1"/>
    <col min="8706" max="8706" width="17.7109375" customWidth="1"/>
    <col min="8707" max="8707" width="11.28515625" customWidth="1"/>
    <col min="8708" max="8708" width="16.85546875" customWidth="1"/>
    <col min="8710" max="8710" width="15.42578125" customWidth="1"/>
    <col min="8711" max="8711" width="13.28515625" customWidth="1"/>
    <col min="8961" max="8961" width="29.7109375" customWidth="1"/>
    <col min="8962" max="8962" width="17.7109375" customWidth="1"/>
    <col min="8963" max="8963" width="11.28515625" customWidth="1"/>
    <col min="8964" max="8964" width="16.85546875" customWidth="1"/>
    <col min="8966" max="8966" width="15.42578125" customWidth="1"/>
    <col min="8967" max="8967" width="13.28515625" customWidth="1"/>
    <col min="9217" max="9217" width="29.7109375" customWidth="1"/>
    <col min="9218" max="9218" width="17.7109375" customWidth="1"/>
    <col min="9219" max="9219" width="11.28515625" customWidth="1"/>
    <col min="9220" max="9220" width="16.85546875" customWidth="1"/>
    <col min="9222" max="9222" width="15.42578125" customWidth="1"/>
    <col min="9223" max="9223" width="13.28515625" customWidth="1"/>
    <col min="9473" max="9473" width="29.7109375" customWidth="1"/>
    <col min="9474" max="9474" width="17.7109375" customWidth="1"/>
    <col min="9475" max="9475" width="11.28515625" customWidth="1"/>
    <col min="9476" max="9476" width="16.85546875" customWidth="1"/>
    <col min="9478" max="9478" width="15.42578125" customWidth="1"/>
    <col min="9479" max="9479" width="13.28515625" customWidth="1"/>
    <col min="9729" max="9729" width="29.7109375" customWidth="1"/>
    <col min="9730" max="9730" width="17.7109375" customWidth="1"/>
    <col min="9731" max="9731" width="11.28515625" customWidth="1"/>
    <col min="9732" max="9732" width="16.85546875" customWidth="1"/>
    <col min="9734" max="9734" width="15.42578125" customWidth="1"/>
    <col min="9735" max="9735" width="13.28515625" customWidth="1"/>
    <col min="9985" max="9985" width="29.7109375" customWidth="1"/>
    <col min="9986" max="9986" width="17.7109375" customWidth="1"/>
    <col min="9987" max="9987" width="11.28515625" customWidth="1"/>
    <col min="9988" max="9988" width="16.85546875" customWidth="1"/>
    <col min="9990" max="9990" width="15.42578125" customWidth="1"/>
    <col min="9991" max="9991" width="13.28515625" customWidth="1"/>
    <col min="10241" max="10241" width="29.7109375" customWidth="1"/>
    <col min="10242" max="10242" width="17.7109375" customWidth="1"/>
    <col min="10243" max="10243" width="11.28515625" customWidth="1"/>
    <col min="10244" max="10244" width="16.85546875" customWidth="1"/>
    <col min="10246" max="10246" width="15.42578125" customWidth="1"/>
    <col min="10247" max="10247" width="13.28515625" customWidth="1"/>
    <col min="10497" max="10497" width="29.7109375" customWidth="1"/>
    <col min="10498" max="10498" width="17.7109375" customWidth="1"/>
    <col min="10499" max="10499" width="11.28515625" customWidth="1"/>
    <col min="10500" max="10500" width="16.85546875" customWidth="1"/>
    <col min="10502" max="10502" width="15.42578125" customWidth="1"/>
    <col min="10503" max="10503" width="13.28515625" customWidth="1"/>
    <col min="10753" max="10753" width="29.7109375" customWidth="1"/>
    <col min="10754" max="10754" width="17.7109375" customWidth="1"/>
    <col min="10755" max="10755" width="11.28515625" customWidth="1"/>
    <col min="10756" max="10756" width="16.85546875" customWidth="1"/>
    <col min="10758" max="10758" width="15.42578125" customWidth="1"/>
    <col min="10759" max="10759" width="13.28515625" customWidth="1"/>
    <col min="11009" max="11009" width="29.7109375" customWidth="1"/>
    <col min="11010" max="11010" width="17.7109375" customWidth="1"/>
    <col min="11011" max="11011" width="11.28515625" customWidth="1"/>
    <col min="11012" max="11012" width="16.85546875" customWidth="1"/>
    <col min="11014" max="11014" width="15.42578125" customWidth="1"/>
    <col min="11015" max="11015" width="13.28515625" customWidth="1"/>
    <col min="11265" max="11265" width="29.7109375" customWidth="1"/>
    <col min="11266" max="11266" width="17.7109375" customWidth="1"/>
    <col min="11267" max="11267" width="11.28515625" customWidth="1"/>
    <col min="11268" max="11268" width="16.85546875" customWidth="1"/>
    <col min="11270" max="11270" width="15.42578125" customWidth="1"/>
    <col min="11271" max="11271" width="13.28515625" customWidth="1"/>
    <col min="11521" max="11521" width="29.7109375" customWidth="1"/>
    <col min="11522" max="11522" width="17.7109375" customWidth="1"/>
    <col min="11523" max="11523" width="11.28515625" customWidth="1"/>
    <col min="11524" max="11524" width="16.85546875" customWidth="1"/>
    <col min="11526" max="11526" width="15.42578125" customWidth="1"/>
    <col min="11527" max="11527" width="13.28515625" customWidth="1"/>
    <col min="11777" max="11777" width="29.7109375" customWidth="1"/>
    <col min="11778" max="11778" width="17.7109375" customWidth="1"/>
    <col min="11779" max="11779" width="11.28515625" customWidth="1"/>
    <col min="11780" max="11780" width="16.85546875" customWidth="1"/>
    <col min="11782" max="11782" width="15.42578125" customWidth="1"/>
    <col min="11783" max="11783" width="13.28515625" customWidth="1"/>
    <col min="12033" max="12033" width="29.7109375" customWidth="1"/>
    <col min="12034" max="12034" width="17.7109375" customWidth="1"/>
    <col min="12035" max="12035" width="11.28515625" customWidth="1"/>
    <col min="12036" max="12036" width="16.85546875" customWidth="1"/>
    <col min="12038" max="12038" width="15.42578125" customWidth="1"/>
    <col min="12039" max="12039" width="13.28515625" customWidth="1"/>
    <col min="12289" max="12289" width="29.7109375" customWidth="1"/>
    <col min="12290" max="12290" width="17.7109375" customWidth="1"/>
    <col min="12291" max="12291" width="11.28515625" customWidth="1"/>
    <col min="12292" max="12292" width="16.85546875" customWidth="1"/>
    <col min="12294" max="12294" width="15.42578125" customWidth="1"/>
    <col min="12295" max="12295" width="13.28515625" customWidth="1"/>
    <col min="12545" max="12545" width="29.7109375" customWidth="1"/>
    <col min="12546" max="12546" width="17.7109375" customWidth="1"/>
    <col min="12547" max="12547" width="11.28515625" customWidth="1"/>
    <col min="12548" max="12548" width="16.85546875" customWidth="1"/>
    <col min="12550" max="12550" width="15.42578125" customWidth="1"/>
    <col min="12551" max="12551" width="13.28515625" customWidth="1"/>
    <col min="12801" max="12801" width="29.7109375" customWidth="1"/>
    <col min="12802" max="12802" width="17.7109375" customWidth="1"/>
    <col min="12803" max="12803" width="11.28515625" customWidth="1"/>
    <col min="12804" max="12804" width="16.85546875" customWidth="1"/>
    <col min="12806" max="12806" width="15.42578125" customWidth="1"/>
    <col min="12807" max="12807" width="13.28515625" customWidth="1"/>
    <col min="13057" max="13057" width="29.7109375" customWidth="1"/>
    <col min="13058" max="13058" width="17.7109375" customWidth="1"/>
    <col min="13059" max="13059" width="11.28515625" customWidth="1"/>
    <col min="13060" max="13060" width="16.85546875" customWidth="1"/>
    <col min="13062" max="13062" width="15.42578125" customWidth="1"/>
    <col min="13063" max="13063" width="13.28515625" customWidth="1"/>
    <col min="13313" max="13313" width="29.7109375" customWidth="1"/>
    <col min="13314" max="13314" width="17.7109375" customWidth="1"/>
    <col min="13315" max="13315" width="11.28515625" customWidth="1"/>
    <col min="13316" max="13316" width="16.85546875" customWidth="1"/>
    <col min="13318" max="13318" width="15.42578125" customWidth="1"/>
    <col min="13319" max="13319" width="13.28515625" customWidth="1"/>
    <col min="13569" max="13569" width="29.7109375" customWidth="1"/>
    <col min="13570" max="13570" width="17.7109375" customWidth="1"/>
    <col min="13571" max="13571" width="11.28515625" customWidth="1"/>
    <col min="13572" max="13572" width="16.85546875" customWidth="1"/>
    <col min="13574" max="13574" width="15.42578125" customWidth="1"/>
    <col min="13575" max="13575" width="13.28515625" customWidth="1"/>
    <col min="13825" max="13825" width="29.7109375" customWidth="1"/>
    <col min="13826" max="13826" width="17.7109375" customWidth="1"/>
    <col min="13827" max="13827" width="11.28515625" customWidth="1"/>
    <col min="13828" max="13828" width="16.85546875" customWidth="1"/>
    <col min="13830" max="13830" width="15.42578125" customWidth="1"/>
    <col min="13831" max="13831" width="13.28515625" customWidth="1"/>
    <col min="14081" max="14081" width="29.7109375" customWidth="1"/>
    <col min="14082" max="14082" width="17.7109375" customWidth="1"/>
    <col min="14083" max="14083" width="11.28515625" customWidth="1"/>
    <col min="14084" max="14084" width="16.85546875" customWidth="1"/>
    <col min="14086" max="14086" width="15.42578125" customWidth="1"/>
    <col min="14087" max="14087" width="13.28515625" customWidth="1"/>
    <col min="14337" max="14337" width="29.7109375" customWidth="1"/>
    <col min="14338" max="14338" width="17.7109375" customWidth="1"/>
    <col min="14339" max="14339" width="11.28515625" customWidth="1"/>
    <col min="14340" max="14340" width="16.85546875" customWidth="1"/>
    <col min="14342" max="14342" width="15.42578125" customWidth="1"/>
    <col min="14343" max="14343" width="13.28515625" customWidth="1"/>
    <col min="14593" max="14593" width="29.7109375" customWidth="1"/>
    <col min="14594" max="14594" width="17.7109375" customWidth="1"/>
    <col min="14595" max="14595" width="11.28515625" customWidth="1"/>
    <col min="14596" max="14596" width="16.85546875" customWidth="1"/>
    <col min="14598" max="14598" width="15.42578125" customWidth="1"/>
    <col min="14599" max="14599" width="13.28515625" customWidth="1"/>
    <col min="14849" max="14849" width="29.7109375" customWidth="1"/>
    <col min="14850" max="14850" width="17.7109375" customWidth="1"/>
    <col min="14851" max="14851" width="11.28515625" customWidth="1"/>
    <col min="14852" max="14852" width="16.85546875" customWidth="1"/>
    <col min="14854" max="14854" width="15.42578125" customWidth="1"/>
    <col min="14855" max="14855" width="13.28515625" customWidth="1"/>
    <col min="15105" max="15105" width="29.7109375" customWidth="1"/>
    <col min="15106" max="15106" width="17.7109375" customWidth="1"/>
    <col min="15107" max="15107" width="11.28515625" customWidth="1"/>
    <col min="15108" max="15108" width="16.85546875" customWidth="1"/>
    <col min="15110" max="15110" width="15.42578125" customWidth="1"/>
    <col min="15111" max="15111" width="13.28515625" customWidth="1"/>
    <col min="15361" max="15361" width="29.7109375" customWidth="1"/>
    <col min="15362" max="15362" width="17.7109375" customWidth="1"/>
    <col min="15363" max="15363" width="11.28515625" customWidth="1"/>
    <col min="15364" max="15364" width="16.85546875" customWidth="1"/>
    <col min="15366" max="15366" width="15.42578125" customWidth="1"/>
    <col min="15367" max="15367" width="13.28515625" customWidth="1"/>
    <col min="15617" max="15617" width="29.7109375" customWidth="1"/>
    <col min="15618" max="15618" width="17.7109375" customWidth="1"/>
    <col min="15619" max="15619" width="11.28515625" customWidth="1"/>
    <col min="15620" max="15620" width="16.85546875" customWidth="1"/>
    <col min="15622" max="15622" width="15.42578125" customWidth="1"/>
    <col min="15623" max="15623" width="13.28515625" customWidth="1"/>
    <col min="15873" max="15873" width="29.7109375" customWidth="1"/>
    <col min="15874" max="15874" width="17.7109375" customWidth="1"/>
    <col min="15875" max="15875" width="11.28515625" customWidth="1"/>
    <col min="15876" max="15876" width="16.85546875" customWidth="1"/>
    <col min="15878" max="15878" width="15.42578125" customWidth="1"/>
    <col min="15879" max="15879" width="13.28515625" customWidth="1"/>
    <col min="16129" max="16129" width="29.7109375" customWidth="1"/>
    <col min="16130" max="16130" width="17.7109375" customWidth="1"/>
    <col min="16131" max="16131" width="11.28515625" customWidth="1"/>
    <col min="16132" max="16132" width="16.85546875" customWidth="1"/>
    <col min="16134" max="16134" width="15.42578125" customWidth="1"/>
    <col min="16135" max="16135" width="13.28515625" customWidth="1"/>
  </cols>
  <sheetData>
    <row r="1" spans="1:7" x14ac:dyDescent="0.25">
      <c r="A1" s="3" t="s">
        <v>41</v>
      </c>
    </row>
    <row r="3" spans="1:7" ht="45.75" thickBot="1" x14ac:dyDescent="0.3">
      <c r="A3" s="24"/>
      <c r="B3" s="24"/>
      <c r="C3" s="25" t="s">
        <v>2</v>
      </c>
      <c r="D3" s="26" t="s">
        <v>42</v>
      </c>
      <c r="E3" s="26" t="s">
        <v>43</v>
      </c>
      <c r="F3" s="26" t="s">
        <v>44</v>
      </c>
      <c r="G3" s="25" t="s">
        <v>43</v>
      </c>
    </row>
    <row r="4" spans="1:7" x14ac:dyDescent="0.25">
      <c r="A4" s="140" t="s">
        <v>119</v>
      </c>
      <c r="B4" s="144" t="s">
        <v>45</v>
      </c>
      <c r="C4" s="27" t="s">
        <v>6</v>
      </c>
      <c r="D4" s="94">
        <v>1</v>
      </c>
      <c r="E4" s="94"/>
      <c r="F4" s="91">
        <v>11675</v>
      </c>
      <c r="G4" s="28"/>
    </row>
    <row r="5" spans="1:7" ht="15.75" thickBot="1" x14ac:dyDescent="0.3">
      <c r="A5" s="141"/>
      <c r="B5" s="145"/>
      <c r="C5" s="7" t="s">
        <v>5</v>
      </c>
      <c r="D5" s="78">
        <v>73</v>
      </c>
      <c r="E5" s="78"/>
      <c r="F5" s="88">
        <v>1055577</v>
      </c>
      <c r="G5" s="29"/>
    </row>
    <row r="6" spans="1:7" ht="15.75" thickTop="1" x14ac:dyDescent="0.25">
      <c r="A6" s="141"/>
      <c r="B6" s="145"/>
      <c r="C6" s="30" t="s">
        <v>17</v>
      </c>
      <c r="D6" s="31">
        <f>D5+D4</f>
        <v>74</v>
      </c>
      <c r="E6" s="69">
        <f>D6/D10</f>
        <v>0.50340136054421769</v>
      </c>
      <c r="F6" s="32">
        <f>F4+F5</f>
        <v>1067252</v>
      </c>
      <c r="G6" s="69">
        <f>F6/F10</f>
        <v>0.65342571003501559</v>
      </c>
    </row>
    <row r="7" spans="1:7" x14ac:dyDescent="0.25">
      <c r="A7" s="142"/>
      <c r="B7" s="146" t="s">
        <v>99</v>
      </c>
      <c r="C7" s="33" t="s">
        <v>6</v>
      </c>
      <c r="D7" s="34">
        <v>7</v>
      </c>
      <c r="E7" s="34"/>
      <c r="F7" s="59">
        <v>17317</v>
      </c>
      <c r="G7" s="35"/>
    </row>
    <row r="8" spans="1:7" ht="15.75" thickBot="1" x14ac:dyDescent="0.3">
      <c r="A8" s="142"/>
      <c r="B8" s="147"/>
      <c r="C8" s="36" t="s">
        <v>5</v>
      </c>
      <c r="D8" s="37">
        <v>66</v>
      </c>
      <c r="E8" s="38"/>
      <c r="F8" s="39">
        <v>548749.04</v>
      </c>
      <c r="G8" s="38"/>
    </row>
    <row r="9" spans="1:7" ht="16.5" thickTop="1" thickBot="1" x14ac:dyDescent="0.3">
      <c r="A9" s="143"/>
      <c r="B9" s="148"/>
      <c r="C9" s="40" t="s">
        <v>17</v>
      </c>
      <c r="D9" s="41">
        <f>D7+D8</f>
        <v>73</v>
      </c>
      <c r="E9" s="42">
        <f>D9/D10</f>
        <v>0.49659863945578231</v>
      </c>
      <c r="F9" s="43">
        <f>F7+F8</f>
        <v>566066.04</v>
      </c>
      <c r="G9" s="42">
        <f>F9/F10</f>
        <v>0.34657428996498441</v>
      </c>
    </row>
    <row r="10" spans="1:7" ht="15.75" thickTop="1" x14ac:dyDescent="0.25">
      <c r="A10" s="44"/>
      <c r="B10" s="45" t="s">
        <v>46</v>
      </c>
      <c r="C10" s="44"/>
      <c r="D10" s="44">
        <f>D6+D9</f>
        <v>147</v>
      </c>
      <c r="E10" s="46">
        <v>1</v>
      </c>
      <c r="F10" s="47">
        <f>F9+F6</f>
        <v>1633318.04</v>
      </c>
      <c r="G10" s="46">
        <v>1</v>
      </c>
    </row>
    <row r="11" spans="1:7" x14ac:dyDescent="0.25">
      <c r="A11" t="s">
        <v>47</v>
      </c>
    </row>
    <row r="13" spans="1:7" ht="40.5" customHeight="1" x14ac:dyDescent="0.25">
      <c r="A13" s="34"/>
      <c r="B13" s="149" t="s">
        <v>100</v>
      </c>
      <c r="C13" s="149"/>
      <c r="D13" s="149"/>
      <c r="E13" s="150" t="s">
        <v>48</v>
      </c>
      <c r="F13" s="150"/>
    </row>
    <row r="14" spans="1:7" ht="45.75" thickBot="1" x14ac:dyDescent="0.3">
      <c r="A14" s="24"/>
      <c r="B14" s="48" t="s">
        <v>49</v>
      </c>
      <c r="C14" s="26" t="s">
        <v>3</v>
      </c>
      <c r="D14" s="26" t="s">
        <v>44</v>
      </c>
      <c r="E14" s="26" t="s">
        <v>42</v>
      </c>
      <c r="F14" s="26" t="s">
        <v>44</v>
      </c>
    </row>
    <row r="15" spans="1:7" x14ac:dyDescent="0.25">
      <c r="A15" s="49" t="s">
        <v>120</v>
      </c>
      <c r="B15" s="90">
        <v>56</v>
      </c>
      <c r="C15" s="50">
        <v>119</v>
      </c>
      <c r="D15" s="91">
        <v>1173118</v>
      </c>
      <c r="E15" s="92">
        <v>119</v>
      </c>
      <c r="F15" s="93">
        <v>1817869</v>
      </c>
    </row>
    <row r="16" spans="1:7" ht="15.75" thickBot="1" x14ac:dyDescent="0.3">
      <c r="A16" s="51" t="s">
        <v>119</v>
      </c>
      <c r="B16" s="87">
        <v>29</v>
      </c>
      <c r="C16" s="78">
        <v>73</v>
      </c>
      <c r="D16" s="88">
        <v>566066.01</v>
      </c>
      <c r="E16" s="78">
        <v>74</v>
      </c>
      <c r="F16" s="88">
        <v>1067252</v>
      </c>
    </row>
    <row r="17" spans="1:8" ht="27" thickTop="1" x14ac:dyDescent="0.25">
      <c r="A17" s="52" t="s">
        <v>50</v>
      </c>
      <c r="B17" s="53">
        <f>(B16-B15)/B15</f>
        <v>-0.48214285714285715</v>
      </c>
      <c r="C17" s="53">
        <f>(C16-C15)/C15</f>
        <v>-0.38655462184873951</v>
      </c>
      <c r="D17" s="53">
        <f>(D16-D15)/D15</f>
        <v>-0.51746882240320236</v>
      </c>
      <c r="E17" s="53">
        <f>(E16-E15)/E15</f>
        <v>-0.37815126050420167</v>
      </c>
      <c r="F17" s="54">
        <f>(F16-F15)/F15</f>
        <v>-0.41291039123281159</v>
      </c>
    </row>
    <row r="19" spans="1:8" ht="31.5" customHeight="1" x14ac:dyDescent="0.25">
      <c r="A19" s="130" t="s">
        <v>242</v>
      </c>
      <c r="B19" s="130"/>
      <c r="C19" s="130"/>
      <c r="D19" s="130"/>
      <c r="E19" s="130"/>
      <c r="F19" s="130"/>
      <c r="G19" s="130"/>
      <c r="H19" s="130"/>
    </row>
  </sheetData>
  <mergeCells count="6">
    <mergeCell ref="A19:H19"/>
    <mergeCell ref="A4:A9"/>
    <mergeCell ref="B4:B6"/>
    <mergeCell ref="B7:B9"/>
    <mergeCell ref="B13:D13"/>
    <mergeCell ref="E13:F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opLeftCell="A52" workbookViewId="0">
      <selection activeCell="L77" sqref="L77"/>
    </sheetView>
  </sheetViews>
  <sheetFormatPr defaultColWidth="9.140625" defaultRowHeight="15" x14ac:dyDescent="0.25"/>
  <cols>
    <col min="1" max="1" width="9.140625" style="61"/>
    <col min="2" max="2" width="37.28515625" style="56" customWidth="1"/>
    <col min="3" max="3" width="21.85546875" style="56" customWidth="1"/>
    <col min="4" max="4" width="11.5703125" style="55" customWidth="1"/>
    <col min="5" max="5" width="18" style="56" customWidth="1"/>
    <col min="6" max="6" width="13.7109375" style="57" customWidth="1"/>
    <col min="7" max="7" width="11.28515625" style="58" customWidth="1"/>
    <col min="8" max="8" width="13.140625" style="55" customWidth="1"/>
    <col min="9" max="16384" width="9.140625" style="55"/>
  </cols>
  <sheetData>
    <row r="1" spans="1:13" x14ac:dyDescent="0.25">
      <c r="A1" s="61" t="s">
        <v>67</v>
      </c>
      <c r="B1" s="56" t="s">
        <v>63</v>
      </c>
      <c r="C1" s="56" t="s">
        <v>62</v>
      </c>
      <c r="D1" s="55" t="s">
        <v>61</v>
      </c>
      <c r="E1" s="56" t="s">
        <v>64</v>
      </c>
      <c r="F1" s="57" t="s">
        <v>65</v>
      </c>
      <c r="G1" s="58" t="s">
        <v>66</v>
      </c>
      <c r="H1" s="55" t="s">
        <v>52</v>
      </c>
      <c r="I1" s="55" t="s">
        <v>53</v>
      </c>
      <c r="J1" s="55" t="s">
        <v>54</v>
      </c>
      <c r="K1" s="55" t="s">
        <v>55</v>
      </c>
      <c r="L1" s="55" t="s">
        <v>56</v>
      </c>
    </row>
    <row r="2" spans="1:13" x14ac:dyDescent="0.25">
      <c r="A2" s="71">
        <v>1</v>
      </c>
      <c r="B2" s="15" t="s">
        <v>122</v>
      </c>
      <c r="C2" s="72" t="s">
        <v>51</v>
      </c>
      <c r="D2" s="59" t="s">
        <v>5</v>
      </c>
      <c r="E2" s="72" t="s">
        <v>123</v>
      </c>
      <c r="F2" s="73">
        <v>40103731715</v>
      </c>
      <c r="G2" s="60">
        <v>20730.7</v>
      </c>
      <c r="H2" s="59">
        <v>1</v>
      </c>
      <c r="I2" s="59"/>
      <c r="J2" s="59"/>
      <c r="K2" s="59">
        <v>1</v>
      </c>
      <c r="L2" s="59"/>
      <c r="M2" s="55">
        <v>1</v>
      </c>
    </row>
    <row r="3" spans="1:13" ht="30" x14ac:dyDescent="0.25">
      <c r="A3" s="71">
        <v>2</v>
      </c>
      <c r="B3" s="15" t="s">
        <v>124</v>
      </c>
      <c r="C3" s="72" t="s">
        <v>51</v>
      </c>
      <c r="D3" s="59" t="s">
        <v>5</v>
      </c>
      <c r="E3" s="72" t="s">
        <v>125</v>
      </c>
      <c r="F3" s="73">
        <v>40003469216</v>
      </c>
      <c r="G3" s="60">
        <v>41999.45</v>
      </c>
      <c r="H3" s="59">
        <v>1</v>
      </c>
      <c r="I3" s="59">
        <v>1</v>
      </c>
      <c r="J3" s="59">
        <v>1</v>
      </c>
      <c r="K3" s="59"/>
      <c r="L3" s="59"/>
      <c r="M3" s="55">
        <v>1</v>
      </c>
    </row>
    <row r="4" spans="1:13" ht="75" x14ac:dyDescent="0.25">
      <c r="A4" s="152">
        <v>3</v>
      </c>
      <c r="B4" s="159" t="s">
        <v>126</v>
      </c>
      <c r="C4" s="72" t="s">
        <v>127</v>
      </c>
      <c r="D4" s="59" t="s">
        <v>60</v>
      </c>
      <c r="E4" s="72" t="s">
        <v>128</v>
      </c>
      <c r="F4" s="73">
        <v>54101013261</v>
      </c>
      <c r="G4" s="60">
        <v>1249</v>
      </c>
      <c r="H4" s="59">
        <v>1</v>
      </c>
      <c r="I4" s="59">
        <v>1</v>
      </c>
      <c r="J4" s="59">
        <v>1</v>
      </c>
      <c r="K4" s="59"/>
      <c r="L4" s="59"/>
      <c r="M4" s="55">
        <v>1</v>
      </c>
    </row>
    <row r="5" spans="1:13" ht="75" x14ac:dyDescent="0.25">
      <c r="A5" s="152"/>
      <c r="B5" s="159"/>
      <c r="C5" s="72" t="s">
        <v>127</v>
      </c>
      <c r="D5" s="59" t="s">
        <v>60</v>
      </c>
      <c r="E5" s="72" t="s">
        <v>129</v>
      </c>
      <c r="F5" s="73">
        <v>43901004108</v>
      </c>
      <c r="G5" s="60">
        <v>9298</v>
      </c>
      <c r="H5" s="59">
        <v>1</v>
      </c>
      <c r="I5" s="59">
        <v>1</v>
      </c>
      <c r="J5" s="59">
        <v>1</v>
      </c>
      <c r="K5" s="59"/>
      <c r="L5" s="59"/>
      <c r="M5" s="55">
        <v>1</v>
      </c>
    </row>
    <row r="6" spans="1:13" x14ac:dyDescent="0.25">
      <c r="A6" s="71">
        <v>4</v>
      </c>
      <c r="B6" s="34" t="s">
        <v>130</v>
      </c>
      <c r="C6" s="72" t="s">
        <v>51</v>
      </c>
      <c r="D6" s="59" t="s">
        <v>5</v>
      </c>
      <c r="E6" s="72" t="s">
        <v>131</v>
      </c>
      <c r="F6" s="73">
        <v>40003770858</v>
      </c>
      <c r="G6" s="60">
        <v>8914.68</v>
      </c>
      <c r="H6" s="59">
        <v>1</v>
      </c>
      <c r="I6" s="59">
        <v>1</v>
      </c>
      <c r="J6" s="59">
        <v>1</v>
      </c>
      <c r="K6" s="59">
        <v>1</v>
      </c>
      <c r="L6" s="59"/>
      <c r="M6" s="55">
        <v>1</v>
      </c>
    </row>
    <row r="7" spans="1:13" x14ac:dyDescent="0.25">
      <c r="A7" s="152">
        <v>5</v>
      </c>
      <c r="B7" s="151" t="s">
        <v>132</v>
      </c>
      <c r="C7" s="72" t="s">
        <v>51</v>
      </c>
      <c r="D7" s="59" t="s">
        <v>5</v>
      </c>
      <c r="E7" s="72" t="s">
        <v>133</v>
      </c>
      <c r="F7" s="73">
        <v>40003469216</v>
      </c>
      <c r="G7" s="60">
        <v>15137</v>
      </c>
      <c r="H7" s="59">
        <v>1</v>
      </c>
      <c r="I7" s="59">
        <v>1</v>
      </c>
      <c r="J7" s="59">
        <v>1</v>
      </c>
      <c r="K7" s="59">
        <v>1</v>
      </c>
      <c r="L7" s="59">
        <v>1</v>
      </c>
      <c r="M7" s="55">
        <v>1</v>
      </c>
    </row>
    <row r="8" spans="1:13" x14ac:dyDescent="0.25">
      <c r="A8" s="152"/>
      <c r="B8" s="151"/>
      <c r="C8" s="72" t="s">
        <v>51</v>
      </c>
      <c r="D8" s="59" t="s">
        <v>5</v>
      </c>
      <c r="E8" s="72" t="s">
        <v>134</v>
      </c>
      <c r="F8" s="73">
        <v>40003226249</v>
      </c>
      <c r="G8" s="60">
        <v>19048</v>
      </c>
      <c r="H8" s="59">
        <v>1</v>
      </c>
      <c r="I8" s="59">
        <v>1</v>
      </c>
      <c r="J8" s="59">
        <v>1</v>
      </c>
      <c r="K8" s="59">
        <v>1</v>
      </c>
      <c r="L8" s="59">
        <v>1</v>
      </c>
      <c r="M8" s="55">
        <v>1</v>
      </c>
    </row>
    <row r="9" spans="1:13" ht="15.75" customHeight="1" x14ac:dyDescent="0.25">
      <c r="A9" s="71">
        <v>6</v>
      </c>
      <c r="B9" s="75" t="s">
        <v>135</v>
      </c>
      <c r="C9" s="72" t="s">
        <v>51</v>
      </c>
      <c r="D9" s="59" t="s">
        <v>5</v>
      </c>
      <c r="E9" s="72" t="s">
        <v>136</v>
      </c>
      <c r="F9" s="73">
        <v>40003612810</v>
      </c>
      <c r="G9" s="60">
        <v>36340.85</v>
      </c>
      <c r="H9" s="59">
        <v>1</v>
      </c>
      <c r="I9" s="59">
        <v>1</v>
      </c>
      <c r="J9" s="59">
        <v>1</v>
      </c>
      <c r="K9" s="59">
        <v>1</v>
      </c>
      <c r="L9" s="59">
        <v>1</v>
      </c>
      <c r="M9" s="55">
        <v>1</v>
      </c>
    </row>
    <row r="10" spans="1:13" ht="15.75" customHeight="1" x14ac:dyDescent="0.25">
      <c r="A10" s="71">
        <v>7</v>
      </c>
      <c r="B10" s="75" t="s">
        <v>137</v>
      </c>
      <c r="C10" s="72" t="s">
        <v>51</v>
      </c>
      <c r="D10" s="59" t="s">
        <v>5</v>
      </c>
      <c r="E10" s="72" t="s">
        <v>136</v>
      </c>
      <c r="F10" s="73">
        <v>40003612810</v>
      </c>
      <c r="G10" s="60">
        <v>29554.47</v>
      </c>
      <c r="H10" s="59">
        <v>1</v>
      </c>
      <c r="I10" s="59">
        <v>1</v>
      </c>
      <c r="J10" s="59">
        <v>1</v>
      </c>
      <c r="K10" s="59">
        <v>1</v>
      </c>
      <c r="L10" s="59"/>
      <c r="M10" s="55">
        <v>1</v>
      </c>
    </row>
    <row r="11" spans="1:13" ht="45" x14ac:dyDescent="0.25">
      <c r="A11" s="152">
        <v>8</v>
      </c>
      <c r="B11" s="159" t="s">
        <v>77</v>
      </c>
      <c r="C11" s="72" t="s">
        <v>88</v>
      </c>
      <c r="D11" s="59" t="s">
        <v>5</v>
      </c>
      <c r="E11" s="72" t="s">
        <v>140</v>
      </c>
      <c r="F11" s="73">
        <v>41503006044</v>
      </c>
      <c r="G11" s="60">
        <v>4431.3900000000003</v>
      </c>
      <c r="H11" s="59"/>
      <c r="I11" s="59">
        <v>1</v>
      </c>
      <c r="J11" s="59"/>
      <c r="K11" s="59"/>
      <c r="L11" s="59"/>
      <c r="M11" s="55">
        <v>1</v>
      </c>
    </row>
    <row r="12" spans="1:13" ht="18" customHeight="1" x14ac:dyDescent="0.25">
      <c r="A12" s="152"/>
      <c r="B12" s="159"/>
      <c r="C12" s="72" t="s">
        <v>87</v>
      </c>
      <c r="D12" s="59" t="s">
        <v>5</v>
      </c>
      <c r="E12" s="72" t="s">
        <v>142</v>
      </c>
      <c r="F12" s="73">
        <v>45403003207</v>
      </c>
      <c r="G12" s="60">
        <v>1074</v>
      </c>
      <c r="H12" s="59"/>
      <c r="I12" s="59">
        <v>1</v>
      </c>
      <c r="J12" s="59"/>
      <c r="K12" s="59"/>
      <c r="L12" s="59"/>
      <c r="M12" s="55">
        <v>1</v>
      </c>
    </row>
    <row r="13" spans="1:13" ht="33" customHeight="1" x14ac:dyDescent="0.25">
      <c r="A13" s="152"/>
      <c r="B13" s="159"/>
      <c r="C13" s="72" t="s">
        <v>138</v>
      </c>
      <c r="D13" s="59" t="s">
        <v>5</v>
      </c>
      <c r="E13" s="72" t="s">
        <v>141</v>
      </c>
      <c r="F13" s="73">
        <v>40003307535</v>
      </c>
      <c r="G13" s="60">
        <v>8936.6</v>
      </c>
      <c r="H13" s="59"/>
      <c r="I13" s="59">
        <v>1</v>
      </c>
      <c r="J13" s="59"/>
      <c r="K13" s="59"/>
      <c r="L13" s="59"/>
      <c r="M13" s="55">
        <v>1</v>
      </c>
    </row>
    <row r="14" spans="1:13" ht="30" x14ac:dyDescent="0.25">
      <c r="A14" s="152"/>
      <c r="B14" s="159"/>
      <c r="C14" s="72" t="s">
        <v>139</v>
      </c>
      <c r="D14" s="59" t="s">
        <v>5</v>
      </c>
      <c r="E14" s="72" t="s">
        <v>96</v>
      </c>
      <c r="F14" s="73">
        <v>41503028291</v>
      </c>
      <c r="G14" s="60">
        <v>2497.5</v>
      </c>
      <c r="H14" s="59"/>
      <c r="I14" s="59">
        <v>1</v>
      </c>
      <c r="J14" s="59"/>
      <c r="K14" s="59"/>
      <c r="L14" s="59"/>
      <c r="M14" s="55">
        <v>1</v>
      </c>
    </row>
    <row r="15" spans="1:13" x14ac:dyDescent="0.25">
      <c r="A15" s="152"/>
      <c r="B15" s="159"/>
      <c r="C15" s="72" t="s">
        <v>89</v>
      </c>
      <c r="D15" s="59" t="s">
        <v>5</v>
      </c>
      <c r="E15" s="72" t="s">
        <v>140</v>
      </c>
      <c r="F15" s="73">
        <v>41503006044</v>
      </c>
      <c r="G15" s="60">
        <v>3542.75</v>
      </c>
      <c r="H15" s="59"/>
      <c r="I15" s="59"/>
      <c r="J15" s="59">
        <v>1</v>
      </c>
      <c r="K15" s="59"/>
      <c r="L15" s="59"/>
      <c r="M15" s="55">
        <v>1</v>
      </c>
    </row>
    <row r="16" spans="1:13" x14ac:dyDescent="0.25">
      <c r="A16" s="152"/>
      <c r="B16" s="159"/>
      <c r="C16" s="72" t="s">
        <v>90</v>
      </c>
      <c r="D16" s="59" t="s">
        <v>5</v>
      </c>
      <c r="E16" s="72" t="s">
        <v>140</v>
      </c>
      <c r="F16" s="73">
        <v>41503006044</v>
      </c>
      <c r="G16" s="60">
        <v>853</v>
      </c>
      <c r="H16" s="59"/>
      <c r="I16" s="59">
        <v>1</v>
      </c>
      <c r="J16" s="59"/>
      <c r="K16" s="59"/>
      <c r="L16" s="59"/>
      <c r="M16" s="55">
        <v>1</v>
      </c>
    </row>
    <row r="17" spans="1:13" x14ac:dyDescent="0.25">
      <c r="A17" s="152"/>
      <c r="B17" s="159"/>
      <c r="C17" s="72" t="s">
        <v>82</v>
      </c>
      <c r="D17" s="59" t="s">
        <v>5</v>
      </c>
      <c r="E17" s="72" t="s">
        <v>103</v>
      </c>
      <c r="F17" s="73">
        <v>41501025093</v>
      </c>
      <c r="G17" s="60">
        <v>2695</v>
      </c>
      <c r="H17" s="59"/>
      <c r="I17" s="59"/>
      <c r="J17" s="59">
        <v>1</v>
      </c>
      <c r="K17" s="59"/>
      <c r="L17" s="59"/>
      <c r="M17" s="55">
        <v>1</v>
      </c>
    </row>
    <row r="18" spans="1:13" x14ac:dyDescent="0.25">
      <c r="A18" s="71">
        <v>9</v>
      </c>
      <c r="B18" s="75" t="s">
        <v>143</v>
      </c>
      <c r="C18" s="72" t="s">
        <v>51</v>
      </c>
      <c r="D18" s="59" t="s">
        <v>5</v>
      </c>
      <c r="E18" s="72" t="s">
        <v>91</v>
      </c>
      <c r="F18" s="73">
        <v>40003676101</v>
      </c>
      <c r="G18" s="60">
        <v>4650.8500000000004</v>
      </c>
      <c r="H18" s="59">
        <v>1</v>
      </c>
      <c r="I18" s="59">
        <v>1</v>
      </c>
      <c r="J18" s="59">
        <v>1</v>
      </c>
      <c r="K18" s="59">
        <v>1</v>
      </c>
      <c r="L18" s="59"/>
      <c r="M18" s="55">
        <v>1</v>
      </c>
    </row>
    <row r="19" spans="1:13" x14ac:dyDescent="0.25">
      <c r="A19" s="71">
        <v>10</v>
      </c>
      <c r="B19" s="75" t="s">
        <v>144</v>
      </c>
      <c r="C19" s="72" t="s">
        <v>51</v>
      </c>
      <c r="D19" s="59" t="s">
        <v>5</v>
      </c>
      <c r="E19" s="72" t="s">
        <v>145</v>
      </c>
      <c r="F19" s="73">
        <v>40103731715</v>
      </c>
      <c r="G19" s="60">
        <v>34711.5</v>
      </c>
      <c r="H19" s="59">
        <v>1</v>
      </c>
      <c r="I19" s="59">
        <v>1</v>
      </c>
      <c r="J19" s="59">
        <v>1</v>
      </c>
      <c r="K19" s="59">
        <v>1</v>
      </c>
      <c r="L19" s="59">
        <v>1</v>
      </c>
      <c r="M19" s="55">
        <v>1</v>
      </c>
    </row>
    <row r="20" spans="1:13" x14ac:dyDescent="0.25">
      <c r="A20" s="71">
        <v>11</v>
      </c>
      <c r="B20" s="75" t="s">
        <v>146</v>
      </c>
      <c r="C20" s="72" t="s">
        <v>51</v>
      </c>
      <c r="D20" s="59" t="s">
        <v>5</v>
      </c>
      <c r="E20" s="72" t="s">
        <v>147</v>
      </c>
      <c r="F20" s="73">
        <v>40003676101</v>
      </c>
      <c r="G20" s="60">
        <v>32585.05</v>
      </c>
      <c r="H20" s="59">
        <v>1</v>
      </c>
      <c r="I20" s="59">
        <v>1</v>
      </c>
      <c r="J20" s="59"/>
      <c r="K20" s="59">
        <v>1</v>
      </c>
      <c r="L20" s="59"/>
      <c r="M20" s="55">
        <v>1</v>
      </c>
    </row>
    <row r="21" spans="1:13" x14ac:dyDescent="0.25">
      <c r="A21" s="152">
        <v>12</v>
      </c>
      <c r="B21" s="151" t="s">
        <v>148</v>
      </c>
      <c r="C21" s="72" t="s">
        <v>51</v>
      </c>
      <c r="D21" s="59" t="s">
        <v>5</v>
      </c>
      <c r="E21" s="72" t="s">
        <v>149</v>
      </c>
      <c r="F21" s="73">
        <v>40003266203</v>
      </c>
      <c r="G21" s="60">
        <v>1391</v>
      </c>
      <c r="H21" s="59">
        <v>1</v>
      </c>
      <c r="I21" s="59">
        <v>1</v>
      </c>
      <c r="J21" s="59">
        <v>1</v>
      </c>
      <c r="K21" s="59"/>
      <c r="L21" s="59">
        <v>1</v>
      </c>
      <c r="M21" s="55">
        <v>1</v>
      </c>
    </row>
    <row r="22" spans="1:13" x14ac:dyDescent="0.25">
      <c r="A22" s="152"/>
      <c r="B22" s="151"/>
      <c r="C22" s="72" t="s">
        <v>51</v>
      </c>
      <c r="D22" s="59" t="s">
        <v>5</v>
      </c>
      <c r="E22" s="72" t="s">
        <v>147</v>
      </c>
      <c r="F22" s="73">
        <v>40003676101</v>
      </c>
      <c r="G22" s="60">
        <v>2188</v>
      </c>
      <c r="H22" s="59">
        <v>1</v>
      </c>
      <c r="I22" s="59">
        <v>1</v>
      </c>
      <c r="J22" s="59">
        <v>1</v>
      </c>
      <c r="K22" s="59"/>
      <c r="L22" s="59">
        <v>1</v>
      </c>
      <c r="M22" s="55">
        <v>1</v>
      </c>
    </row>
    <row r="23" spans="1:13" x14ac:dyDescent="0.25">
      <c r="A23" s="152"/>
      <c r="B23" s="151"/>
      <c r="C23" s="72" t="s">
        <v>51</v>
      </c>
      <c r="D23" s="59" t="s">
        <v>5</v>
      </c>
      <c r="E23" s="72" t="s">
        <v>150</v>
      </c>
      <c r="F23" s="73">
        <v>40103146908</v>
      </c>
      <c r="G23" s="60">
        <v>1609</v>
      </c>
      <c r="H23" s="59">
        <v>1</v>
      </c>
      <c r="I23" s="59">
        <v>1</v>
      </c>
      <c r="J23" s="59">
        <v>1</v>
      </c>
      <c r="K23" s="59"/>
      <c r="L23" s="59">
        <v>1</v>
      </c>
      <c r="M23" s="55">
        <v>1</v>
      </c>
    </row>
    <row r="24" spans="1:13" ht="90" x14ac:dyDescent="0.25">
      <c r="A24" s="152">
        <v>13</v>
      </c>
      <c r="B24" s="151" t="s">
        <v>151</v>
      </c>
      <c r="C24" s="72" t="s">
        <v>152</v>
      </c>
      <c r="D24" s="59" t="s">
        <v>5</v>
      </c>
      <c r="E24" s="72" t="s">
        <v>153</v>
      </c>
      <c r="F24" s="73">
        <v>40003017441</v>
      </c>
      <c r="G24" s="60">
        <v>3000</v>
      </c>
      <c r="H24" s="59"/>
      <c r="I24" s="59">
        <v>1</v>
      </c>
      <c r="J24" s="59"/>
      <c r="K24" s="59"/>
      <c r="L24" s="59"/>
      <c r="M24" s="55">
        <v>1</v>
      </c>
    </row>
    <row r="25" spans="1:13" ht="90" x14ac:dyDescent="0.25">
      <c r="A25" s="152"/>
      <c r="B25" s="151"/>
      <c r="C25" s="72" t="s">
        <v>152</v>
      </c>
      <c r="D25" s="59" t="s">
        <v>5</v>
      </c>
      <c r="E25" s="72" t="s">
        <v>154</v>
      </c>
      <c r="F25" s="73">
        <v>48503015888</v>
      </c>
      <c r="G25" s="60">
        <v>4000</v>
      </c>
      <c r="H25" s="59"/>
      <c r="I25" s="59">
        <v>1</v>
      </c>
      <c r="J25" s="59"/>
      <c r="K25" s="59"/>
      <c r="L25" s="59"/>
      <c r="M25" s="55">
        <v>1</v>
      </c>
    </row>
    <row r="26" spans="1:13" ht="90" x14ac:dyDescent="0.25">
      <c r="A26" s="152"/>
      <c r="B26" s="151"/>
      <c r="C26" s="72" t="s">
        <v>152</v>
      </c>
      <c r="D26" s="59" t="s">
        <v>5</v>
      </c>
      <c r="E26" s="72" t="s">
        <v>155</v>
      </c>
      <c r="F26" s="73">
        <v>40003479248</v>
      </c>
      <c r="G26" s="60">
        <v>1000</v>
      </c>
      <c r="H26" s="59"/>
      <c r="I26" s="59">
        <v>1</v>
      </c>
      <c r="J26" s="59"/>
      <c r="K26" s="59"/>
      <c r="L26" s="59"/>
      <c r="M26" s="55">
        <v>1</v>
      </c>
    </row>
    <row r="27" spans="1:13" ht="90" x14ac:dyDescent="0.25">
      <c r="A27" s="152"/>
      <c r="B27" s="151"/>
      <c r="C27" s="72" t="s">
        <v>152</v>
      </c>
      <c r="D27" s="59" t="s">
        <v>5</v>
      </c>
      <c r="E27" s="72" t="s">
        <v>155</v>
      </c>
      <c r="F27" s="73">
        <v>40003479248</v>
      </c>
      <c r="G27" s="60">
        <v>5000</v>
      </c>
      <c r="H27" s="59"/>
      <c r="I27" s="59">
        <v>1</v>
      </c>
      <c r="J27" s="59"/>
      <c r="K27" s="59"/>
      <c r="L27" s="59"/>
      <c r="M27" s="55">
        <v>1</v>
      </c>
    </row>
    <row r="28" spans="1:13" ht="90" x14ac:dyDescent="0.25">
      <c r="A28" s="152"/>
      <c r="B28" s="151"/>
      <c r="C28" s="72" t="s">
        <v>152</v>
      </c>
      <c r="D28" s="59" t="s">
        <v>5</v>
      </c>
      <c r="E28" s="72" t="s">
        <v>156</v>
      </c>
      <c r="F28" s="73">
        <v>40003483493</v>
      </c>
      <c r="G28" s="60">
        <v>3000</v>
      </c>
      <c r="H28" s="59"/>
      <c r="I28" s="59">
        <v>1</v>
      </c>
      <c r="J28" s="59"/>
      <c r="K28" s="59"/>
      <c r="L28" s="59"/>
      <c r="M28" s="55">
        <v>1</v>
      </c>
    </row>
    <row r="29" spans="1:13" ht="90" x14ac:dyDescent="0.25">
      <c r="A29" s="152"/>
      <c r="B29" s="151"/>
      <c r="C29" s="72" t="s">
        <v>152</v>
      </c>
      <c r="D29" s="59" t="s">
        <v>5</v>
      </c>
      <c r="E29" s="72" t="s">
        <v>155</v>
      </c>
      <c r="F29" s="73">
        <v>40003479248</v>
      </c>
      <c r="G29" s="60">
        <v>5000</v>
      </c>
      <c r="H29" s="59"/>
      <c r="I29" s="59">
        <v>1</v>
      </c>
      <c r="J29" s="59"/>
      <c r="K29" s="59"/>
      <c r="L29" s="59"/>
      <c r="M29" s="55">
        <v>1</v>
      </c>
    </row>
    <row r="30" spans="1:13" ht="90" x14ac:dyDescent="0.25">
      <c r="A30" s="152"/>
      <c r="B30" s="151"/>
      <c r="C30" s="72" t="s">
        <v>152</v>
      </c>
      <c r="D30" s="59" t="s">
        <v>5</v>
      </c>
      <c r="E30" s="72" t="s">
        <v>157</v>
      </c>
      <c r="F30" s="73">
        <v>40003520643</v>
      </c>
      <c r="G30" s="60">
        <v>3000</v>
      </c>
      <c r="H30" s="59"/>
      <c r="I30" s="59">
        <v>1</v>
      </c>
      <c r="J30" s="59"/>
      <c r="K30" s="59"/>
      <c r="L30" s="59"/>
      <c r="M30" s="55">
        <v>1</v>
      </c>
    </row>
    <row r="31" spans="1:13" ht="90" x14ac:dyDescent="0.25">
      <c r="A31" s="152"/>
      <c r="B31" s="151"/>
      <c r="C31" s="72" t="s">
        <v>152</v>
      </c>
      <c r="D31" s="59" t="s">
        <v>5</v>
      </c>
      <c r="E31" s="72" t="s">
        <v>158</v>
      </c>
      <c r="F31" s="73">
        <v>40103242894</v>
      </c>
      <c r="G31" s="60">
        <v>2000</v>
      </c>
      <c r="H31" s="59"/>
      <c r="I31" s="59">
        <v>1</v>
      </c>
      <c r="J31" s="59"/>
      <c r="K31" s="59"/>
      <c r="L31" s="59"/>
      <c r="M31" s="55">
        <v>1</v>
      </c>
    </row>
    <row r="32" spans="1:13" ht="90" x14ac:dyDescent="0.25">
      <c r="A32" s="152"/>
      <c r="B32" s="151"/>
      <c r="C32" s="72" t="s">
        <v>152</v>
      </c>
      <c r="D32" s="59" t="s">
        <v>5</v>
      </c>
      <c r="E32" s="72" t="s">
        <v>159</v>
      </c>
      <c r="F32" s="73">
        <v>40003325121</v>
      </c>
      <c r="G32" s="60">
        <v>2000</v>
      </c>
      <c r="H32" s="59"/>
      <c r="I32" s="59">
        <v>1</v>
      </c>
      <c r="J32" s="59"/>
      <c r="K32" s="59"/>
      <c r="L32" s="59"/>
      <c r="M32" s="55">
        <v>1</v>
      </c>
    </row>
    <row r="33" spans="1:13" ht="90" x14ac:dyDescent="0.25">
      <c r="A33" s="152"/>
      <c r="B33" s="151"/>
      <c r="C33" s="72" t="s">
        <v>152</v>
      </c>
      <c r="D33" s="59" t="s">
        <v>5</v>
      </c>
      <c r="E33" s="72" t="s">
        <v>186</v>
      </c>
      <c r="F33" s="73">
        <v>40003483493</v>
      </c>
      <c r="G33" s="60">
        <v>1000</v>
      </c>
      <c r="H33" s="59"/>
      <c r="I33" s="59">
        <v>1</v>
      </c>
      <c r="J33" s="59"/>
      <c r="K33" s="59"/>
      <c r="L33" s="59"/>
      <c r="M33" s="55">
        <v>1</v>
      </c>
    </row>
    <row r="34" spans="1:13" ht="90" x14ac:dyDescent="0.25">
      <c r="A34" s="152"/>
      <c r="B34" s="151"/>
      <c r="C34" s="72" t="s">
        <v>152</v>
      </c>
      <c r="D34" s="59" t="s">
        <v>5</v>
      </c>
      <c r="E34" s="72" t="s">
        <v>187</v>
      </c>
      <c r="F34" s="73">
        <v>50003007411</v>
      </c>
      <c r="G34" s="60">
        <v>3000</v>
      </c>
      <c r="H34" s="59"/>
      <c r="I34" s="59">
        <v>1</v>
      </c>
      <c r="J34" s="59"/>
      <c r="K34" s="59"/>
      <c r="L34" s="59"/>
      <c r="M34" s="55">
        <v>1</v>
      </c>
    </row>
    <row r="35" spans="1:13" ht="90" x14ac:dyDescent="0.25">
      <c r="A35" s="152"/>
      <c r="B35" s="151"/>
      <c r="C35" s="72" t="s">
        <v>152</v>
      </c>
      <c r="D35" s="59" t="s">
        <v>5</v>
      </c>
      <c r="E35" s="72" t="s">
        <v>160</v>
      </c>
      <c r="F35" s="73">
        <v>40003176944</v>
      </c>
      <c r="G35" s="60">
        <v>2000</v>
      </c>
      <c r="H35" s="59"/>
      <c r="I35" s="59">
        <v>1</v>
      </c>
      <c r="J35" s="59"/>
      <c r="K35" s="59"/>
      <c r="L35" s="59"/>
      <c r="M35" s="55">
        <v>1</v>
      </c>
    </row>
    <row r="36" spans="1:13" x14ac:dyDescent="0.25">
      <c r="A36" s="71">
        <v>14</v>
      </c>
      <c r="B36" s="75" t="s">
        <v>161</v>
      </c>
      <c r="C36" s="72" t="s">
        <v>51</v>
      </c>
      <c r="D36" s="59" t="s">
        <v>5</v>
      </c>
      <c r="E36" s="72" t="s">
        <v>162</v>
      </c>
      <c r="F36" s="73">
        <v>40003469216</v>
      </c>
      <c r="G36" s="60">
        <v>41844.449999999997</v>
      </c>
      <c r="H36" s="59">
        <v>1</v>
      </c>
      <c r="I36" s="59"/>
      <c r="J36" s="59"/>
      <c r="K36" s="59"/>
      <c r="L36" s="59"/>
      <c r="M36" s="55">
        <v>1</v>
      </c>
    </row>
    <row r="37" spans="1:13" ht="30" x14ac:dyDescent="0.25">
      <c r="A37" s="71">
        <v>15</v>
      </c>
      <c r="B37" s="15" t="s">
        <v>163</v>
      </c>
      <c r="C37" s="72" t="s">
        <v>51</v>
      </c>
      <c r="D37" s="59" t="s">
        <v>6</v>
      </c>
      <c r="E37" s="72" t="s">
        <v>164</v>
      </c>
      <c r="F37" s="73">
        <v>43201015535</v>
      </c>
      <c r="G37" s="60">
        <v>1115</v>
      </c>
      <c r="H37" s="59"/>
      <c r="I37" s="59">
        <v>1</v>
      </c>
      <c r="J37" s="59"/>
      <c r="K37" s="59">
        <v>1</v>
      </c>
      <c r="L37" s="59"/>
      <c r="M37" s="55">
        <v>1</v>
      </c>
    </row>
    <row r="38" spans="1:13" x14ac:dyDescent="0.25">
      <c r="A38" s="71">
        <v>16</v>
      </c>
      <c r="B38" s="75" t="s">
        <v>165</v>
      </c>
      <c r="C38" s="72" t="s">
        <v>166</v>
      </c>
      <c r="D38" s="59" t="s">
        <v>94</v>
      </c>
      <c r="E38" s="72" t="s">
        <v>167</v>
      </c>
      <c r="F38" s="73">
        <v>40003058863</v>
      </c>
      <c r="G38" s="60">
        <v>2295</v>
      </c>
      <c r="H38" s="59">
        <v>1</v>
      </c>
      <c r="I38" s="59"/>
      <c r="J38" s="59"/>
      <c r="K38" s="59"/>
      <c r="L38" s="59"/>
      <c r="M38" s="55">
        <v>1</v>
      </c>
    </row>
    <row r="39" spans="1:13" x14ac:dyDescent="0.25">
      <c r="A39" s="71">
        <v>17</v>
      </c>
      <c r="B39" s="75" t="s">
        <v>168</v>
      </c>
      <c r="C39" s="72" t="s">
        <v>166</v>
      </c>
      <c r="D39" s="59" t="s">
        <v>94</v>
      </c>
      <c r="E39" s="72" t="s">
        <v>58</v>
      </c>
      <c r="F39" s="73">
        <v>40003226249</v>
      </c>
      <c r="G39" s="60">
        <v>1760</v>
      </c>
      <c r="H39" s="59">
        <v>1</v>
      </c>
      <c r="I39" s="59"/>
      <c r="J39" s="59"/>
      <c r="K39" s="59"/>
      <c r="L39" s="59"/>
      <c r="M39" s="55">
        <v>1</v>
      </c>
    </row>
    <row r="40" spans="1:13" x14ac:dyDescent="0.25">
      <c r="A40" s="71">
        <v>18</v>
      </c>
      <c r="B40" s="75" t="s">
        <v>169</v>
      </c>
      <c r="C40" s="72" t="s">
        <v>51</v>
      </c>
      <c r="D40" s="59" t="s">
        <v>5</v>
      </c>
      <c r="E40" s="72" t="s">
        <v>105</v>
      </c>
      <c r="F40" s="73">
        <v>40003676101</v>
      </c>
      <c r="G40" s="60">
        <v>27499.94</v>
      </c>
      <c r="H40" s="59">
        <v>1</v>
      </c>
      <c r="I40" s="59">
        <v>1</v>
      </c>
      <c r="J40" s="59">
        <v>1</v>
      </c>
      <c r="K40" s="59">
        <v>1</v>
      </c>
      <c r="L40" s="59"/>
      <c r="M40" s="55">
        <v>1</v>
      </c>
    </row>
    <row r="41" spans="1:13" x14ac:dyDescent="0.25">
      <c r="A41" s="152">
        <v>19</v>
      </c>
      <c r="B41" s="151" t="s">
        <v>170</v>
      </c>
      <c r="C41" s="72" t="s">
        <v>51</v>
      </c>
      <c r="D41" s="59" t="s">
        <v>94</v>
      </c>
      <c r="E41" s="72" t="s">
        <v>171</v>
      </c>
      <c r="F41" s="73">
        <v>40003166842</v>
      </c>
      <c r="G41" s="60">
        <v>1280</v>
      </c>
      <c r="H41" s="59">
        <v>1</v>
      </c>
      <c r="I41" s="59"/>
      <c r="J41" s="59"/>
      <c r="K41" s="59"/>
      <c r="L41" s="59"/>
      <c r="M41" s="55">
        <v>1</v>
      </c>
    </row>
    <row r="42" spans="1:13" ht="60" x14ac:dyDescent="0.25">
      <c r="A42" s="152"/>
      <c r="B42" s="151"/>
      <c r="C42" s="72" t="s">
        <v>51</v>
      </c>
      <c r="D42" s="59" t="s">
        <v>59</v>
      </c>
      <c r="E42" s="72" t="s">
        <v>173</v>
      </c>
      <c r="F42" s="73">
        <v>40003113629</v>
      </c>
      <c r="G42" s="60">
        <v>5428</v>
      </c>
      <c r="H42" s="59">
        <v>1</v>
      </c>
      <c r="I42" s="59"/>
      <c r="J42" s="59"/>
      <c r="K42" s="59"/>
      <c r="L42" s="59"/>
      <c r="M42" s="55">
        <v>1</v>
      </c>
    </row>
    <row r="43" spans="1:13" ht="45" x14ac:dyDescent="0.25">
      <c r="A43" s="152"/>
      <c r="B43" s="151"/>
      <c r="C43" s="72" t="s">
        <v>51</v>
      </c>
      <c r="D43" s="59" t="s">
        <v>172</v>
      </c>
      <c r="E43" s="72" t="s">
        <v>174</v>
      </c>
      <c r="F43" s="73">
        <v>50003007411</v>
      </c>
      <c r="G43" s="60">
        <v>1629</v>
      </c>
      <c r="H43" s="59">
        <v>1</v>
      </c>
      <c r="I43" s="59"/>
      <c r="J43" s="59"/>
      <c r="K43" s="59"/>
      <c r="L43" s="59"/>
      <c r="M43" s="55">
        <v>1</v>
      </c>
    </row>
    <row r="44" spans="1:13" ht="30" x14ac:dyDescent="0.25">
      <c r="A44" s="152"/>
      <c r="B44" s="151"/>
      <c r="C44" s="72" t="s">
        <v>51</v>
      </c>
      <c r="D44" s="59" t="s">
        <v>78</v>
      </c>
      <c r="E44" s="72" t="s">
        <v>175</v>
      </c>
      <c r="F44" s="73">
        <v>50003251341</v>
      </c>
      <c r="G44" s="60">
        <v>6310</v>
      </c>
      <c r="H44" s="59">
        <v>1</v>
      </c>
      <c r="I44" s="59"/>
      <c r="J44" s="59"/>
      <c r="K44" s="59"/>
      <c r="L44" s="59"/>
      <c r="M44" s="55">
        <v>1</v>
      </c>
    </row>
    <row r="45" spans="1:13" ht="60" x14ac:dyDescent="0.25">
      <c r="A45" s="152"/>
      <c r="B45" s="151"/>
      <c r="C45" s="72" t="s">
        <v>51</v>
      </c>
      <c r="D45" s="59" t="s">
        <v>57</v>
      </c>
      <c r="E45" s="72" t="s">
        <v>176</v>
      </c>
      <c r="F45" s="73">
        <v>49503003835</v>
      </c>
      <c r="G45" s="60">
        <v>8657</v>
      </c>
      <c r="H45" s="59">
        <v>1</v>
      </c>
      <c r="I45" s="59"/>
      <c r="J45" s="59"/>
      <c r="K45" s="59"/>
      <c r="L45" s="59"/>
      <c r="M45" s="55">
        <v>1</v>
      </c>
    </row>
    <row r="46" spans="1:13" x14ac:dyDescent="0.25">
      <c r="A46" s="71">
        <v>20</v>
      </c>
      <c r="B46" s="75" t="s">
        <v>177</v>
      </c>
      <c r="C46" s="72" t="s">
        <v>51</v>
      </c>
      <c r="D46" s="59" t="s">
        <v>5</v>
      </c>
      <c r="E46" s="72" t="s">
        <v>145</v>
      </c>
      <c r="F46" s="73">
        <v>40103731715</v>
      </c>
      <c r="G46" s="60">
        <v>12386.9</v>
      </c>
      <c r="H46" s="59">
        <v>1</v>
      </c>
      <c r="I46" s="59">
        <v>1</v>
      </c>
      <c r="J46" s="59">
        <v>1</v>
      </c>
      <c r="K46" s="59">
        <v>1</v>
      </c>
      <c r="L46" s="59"/>
      <c r="M46" s="55">
        <v>1</v>
      </c>
    </row>
    <row r="47" spans="1:13" x14ac:dyDescent="0.25">
      <c r="A47" s="152">
        <v>21</v>
      </c>
      <c r="B47" s="151" t="s">
        <v>178</v>
      </c>
      <c r="C47" s="72" t="s">
        <v>179</v>
      </c>
      <c r="D47" s="59" t="s">
        <v>5</v>
      </c>
      <c r="E47" s="72" t="s">
        <v>184</v>
      </c>
      <c r="F47" s="73">
        <v>42103018723</v>
      </c>
      <c r="G47" s="60">
        <v>3371.2</v>
      </c>
      <c r="H47" s="59">
        <v>1</v>
      </c>
      <c r="I47" s="59">
        <v>1</v>
      </c>
      <c r="J47" s="59"/>
      <c r="K47" s="59"/>
      <c r="L47" s="59">
        <v>1</v>
      </c>
      <c r="M47" s="55">
        <v>1</v>
      </c>
    </row>
    <row r="48" spans="1:13" x14ac:dyDescent="0.25">
      <c r="A48" s="152"/>
      <c r="B48" s="151"/>
      <c r="C48" s="72" t="s">
        <v>180</v>
      </c>
      <c r="D48" s="59" t="s">
        <v>5</v>
      </c>
      <c r="E48" s="72" t="s">
        <v>185</v>
      </c>
      <c r="F48" s="73">
        <v>40003348586</v>
      </c>
      <c r="G48" s="60">
        <v>928</v>
      </c>
      <c r="H48" s="59">
        <v>1</v>
      </c>
      <c r="I48" s="59">
        <v>1</v>
      </c>
      <c r="J48" s="59"/>
      <c r="K48" s="59"/>
      <c r="L48" s="59">
        <v>1</v>
      </c>
      <c r="M48" s="55">
        <v>1</v>
      </c>
    </row>
    <row r="49" spans="1:13" ht="30" x14ac:dyDescent="0.25">
      <c r="A49" s="152"/>
      <c r="B49" s="151"/>
      <c r="C49" s="72" t="s">
        <v>181</v>
      </c>
      <c r="D49" s="59" t="s">
        <v>5</v>
      </c>
      <c r="E49" s="72" t="s">
        <v>185</v>
      </c>
      <c r="F49" s="73">
        <v>40003348586</v>
      </c>
      <c r="G49" s="60">
        <v>1198.6199999999999</v>
      </c>
      <c r="H49" s="59">
        <v>1</v>
      </c>
      <c r="I49" s="59">
        <v>1</v>
      </c>
      <c r="J49" s="59"/>
      <c r="K49" s="59"/>
      <c r="L49" s="59">
        <v>1</v>
      </c>
      <c r="M49" s="55">
        <v>1</v>
      </c>
    </row>
    <row r="50" spans="1:13" ht="45" x14ac:dyDescent="0.25">
      <c r="A50" s="152"/>
      <c r="B50" s="151"/>
      <c r="C50" s="72" t="s">
        <v>182</v>
      </c>
      <c r="D50" s="59" t="s">
        <v>5</v>
      </c>
      <c r="E50" s="72" t="s">
        <v>185</v>
      </c>
      <c r="F50" s="73">
        <v>40003348586</v>
      </c>
      <c r="G50" s="60">
        <v>1696.9</v>
      </c>
      <c r="H50" s="59">
        <v>1</v>
      </c>
      <c r="I50" s="59">
        <v>1</v>
      </c>
      <c r="J50" s="59"/>
      <c r="K50" s="59"/>
      <c r="L50" s="59">
        <v>1</v>
      </c>
      <c r="M50" s="55">
        <v>1</v>
      </c>
    </row>
    <row r="51" spans="1:13" x14ac:dyDescent="0.25">
      <c r="A51" s="152"/>
      <c r="B51" s="151"/>
      <c r="C51" s="72" t="s">
        <v>183</v>
      </c>
      <c r="D51" s="59" t="s">
        <v>5</v>
      </c>
      <c r="E51" s="72" t="s">
        <v>185</v>
      </c>
      <c r="F51" s="73">
        <v>40003348586</v>
      </c>
      <c r="G51" s="60">
        <v>1295.0899999999999</v>
      </c>
      <c r="H51" s="59">
        <v>1</v>
      </c>
      <c r="I51" s="59">
        <v>1</v>
      </c>
      <c r="J51" s="59"/>
      <c r="K51" s="59"/>
      <c r="L51" s="59">
        <v>1</v>
      </c>
      <c r="M51" s="55">
        <v>1</v>
      </c>
    </row>
    <row r="52" spans="1:13" ht="60" x14ac:dyDescent="0.25">
      <c r="A52" s="156">
        <v>22</v>
      </c>
      <c r="B52" s="153" t="s">
        <v>188</v>
      </c>
      <c r="C52" s="72" t="s">
        <v>189</v>
      </c>
      <c r="D52" s="59" t="s">
        <v>5</v>
      </c>
      <c r="E52" s="72" t="s">
        <v>190</v>
      </c>
      <c r="F52" s="73">
        <v>40103429756</v>
      </c>
      <c r="G52" s="60">
        <v>1589.56</v>
      </c>
      <c r="H52" s="59"/>
      <c r="I52" s="59">
        <v>1</v>
      </c>
      <c r="J52" s="59"/>
      <c r="K52" s="59">
        <v>1</v>
      </c>
      <c r="L52" s="59">
        <v>1</v>
      </c>
      <c r="M52" s="55">
        <v>1</v>
      </c>
    </row>
    <row r="53" spans="1:13" ht="60" x14ac:dyDescent="0.25">
      <c r="A53" s="157"/>
      <c r="B53" s="154"/>
      <c r="C53" s="72" t="s">
        <v>189</v>
      </c>
      <c r="D53" s="59" t="s">
        <v>5</v>
      </c>
      <c r="E53" s="72" t="s">
        <v>104</v>
      </c>
      <c r="F53" s="73">
        <v>4003348586</v>
      </c>
      <c r="G53" s="60">
        <v>4975.6899999999996</v>
      </c>
      <c r="H53" s="59">
        <v>1</v>
      </c>
      <c r="I53" s="59">
        <v>1</v>
      </c>
      <c r="J53" s="59"/>
      <c r="K53" s="59">
        <v>1</v>
      </c>
      <c r="L53" s="59">
        <v>1</v>
      </c>
      <c r="M53" s="55">
        <v>1</v>
      </c>
    </row>
    <row r="54" spans="1:13" ht="60" x14ac:dyDescent="0.25">
      <c r="A54" s="157"/>
      <c r="B54" s="154"/>
      <c r="C54" s="72" t="s">
        <v>189</v>
      </c>
      <c r="D54" s="59" t="s">
        <v>5</v>
      </c>
      <c r="E54" s="72" t="s">
        <v>191</v>
      </c>
      <c r="F54" s="73">
        <v>40003307535</v>
      </c>
      <c r="G54" s="60">
        <v>309.7</v>
      </c>
      <c r="H54" s="59"/>
      <c r="I54" s="59">
        <v>1</v>
      </c>
      <c r="J54" s="59"/>
      <c r="K54" s="59">
        <v>1</v>
      </c>
      <c r="L54" s="59">
        <v>1</v>
      </c>
      <c r="M54" s="55">
        <v>1</v>
      </c>
    </row>
    <row r="55" spans="1:13" ht="60" x14ac:dyDescent="0.25">
      <c r="A55" s="157"/>
      <c r="B55" s="154"/>
      <c r="C55" s="72" t="s">
        <v>189</v>
      </c>
      <c r="D55" s="59" t="s">
        <v>5</v>
      </c>
      <c r="E55" s="72" t="s">
        <v>192</v>
      </c>
      <c r="F55" s="73">
        <v>4850301588</v>
      </c>
      <c r="G55" s="60">
        <v>4346.05</v>
      </c>
      <c r="H55" s="59">
        <v>1</v>
      </c>
      <c r="I55" s="59">
        <v>1</v>
      </c>
      <c r="J55" s="59"/>
      <c r="K55" s="59">
        <v>1</v>
      </c>
      <c r="L55" s="59">
        <v>1</v>
      </c>
      <c r="M55" s="55">
        <v>1</v>
      </c>
    </row>
    <row r="56" spans="1:13" ht="60" x14ac:dyDescent="0.25">
      <c r="A56" s="157"/>
      <c r="B56" s="154"/>
      <c r="C56" s="72" t="s">
        <v>189</v>
      </c>
      <c r="D56" s="59" t="s">
        <v>5</v>
      </c>
      <c r="E56" s="72" t="s">
        <v>193</v>
      </c>
      <c r="F56" s="73">
        <v>40003294211</v>
      </c>
      <c r="G56" s="60">
        <v>15025.2</v>
      </c>
      <c r="H56" s="59">
        <v>1</v>
      </c>
      <c r="I56" s="59">
        <v>1</v>
      </c>
      <c r="J56" s="59"/>
      <c r="K56" s="59">
        <v>1</v>
      </c>
      <c r="L56" s="59">
        <v>1</v>
      </c>
      <c r="M56" s="55">
        <v>1</v>
      </c>
    </row>
    <row r="57" spans="1:13" ht="60" x14ac:dyDescent="0.25">
      <c r="A57" s="158"/>
      <c r="B57" s="155"/>
      <c r="C57" s="72" t="s">
        <v>189</v>
      </c>
      <c r="D57" s="59" t="s">
        <v>5</v>
      </c>
      <c r="E57" s="72" t="s">
        <v>186</v>
      </c>
      <c r="F57" s="73">
        <v>40003483493</v>
      </c>
      <c r="G57" s="60">
        <v>887.52</v>
      </c>
      <c r="H57" s="59"/>
      <c r="I57" s="59">
        <v>1</v>
      </c>
      <c r="J57" s="59"/>
      <c r="K57" s="59">
        <v>1</v>
      </c>
      <c r="L57" s="59">
        <v>1</v>
      </c>
      <c r="M57" s="55">
        <v>1</v>
      </c>
    </row>
    <row r="58" spans="1:13" ht="30" x14ac:dyDescent="0.25">
      <c r="A58" s="152">
        <v>23</v>
      </c>
      <c r="B58" s="159" t="s">
        <v>194</v>
      </c>
      <c r="C58" s="72" t="s">
        <v>195</v>
      </c>
      <c r="D58" s="59" t="s">
        <v>203</v>
      </c>
      <c r="E58" s="72" t="s">
        <v>97</v>
      </c>
      <c r="F58" s="73">
        <v>40003034051</v>
      </c>
      <c r="G58" s="60">
        <v>3244.63</v>
      </c>
      <c r="H58" s="59">
        <v>1</v>
      </c>
      <c r="I58" s="59"/>
      <c r="J58" s="59"/>
      <c r="K58" s="59"/>
      <c r="L58" s="59"/>
      <c r="M58" s="55">
        <v>1</v>
      </c>
    </row>
    <row r="59" spans="1:13" x14ac:dyDescent="0.25">
      <c r="A59" s="152"/>
      <c r="B59" s="159"/>
      <c r="C59" s="72" t="s">
        <v>196</v>
      </c>
      <c r="D59" s="59" t="s">
        <v>94</v>
      </c>
      <c r="E59" s="72" t="s">
        <v>204</v>
      </c>
      <c r="F59" s="73">
        <v>40003166842</v>
      </c>
      <c r="G59" s="60">
        <v>320</v>
      </c>
      <c r="H59" s="59">
        <v>1</v>
      </c>
      <c r="I59" s="59">
        <v>1</v>
      </c>
      <c r="J59" s="59"/>
      <c r="K59" s="59"/>
      <c r="L59" s="59"/>
      <c r="M59" s="55">
        <v>1</v>
      </c>
    </row>
    <row r="60" spans="1:13" ht="60" x14ac:dyDescent="0.25">
      <c r="A60" s="152"/>
      <c r="B60" s="159"/>
      <c r="C60" s="72" t="s">
        <v>197</v>
      </c>
      <c r="D60" s="59" t="s">
        <v>202</v>
      </c>
      <c r="E60" s="72" t="s">
        <v>205</v>
      </c>
      <c r="F60" s="73">
        <v>40003113629</v>
      </c>
      <c r="G60" s="60">
        <v>5035.5</v>
      </c>
      <c r="H60" s="59">
        <v>1</v>
      </c>
      <c r="I60" s="59">
        <v>1</v>
      </c>
      <c r="J60" s="59"/>
      <c r="K60" s="59"/>
      <c r="L60" s="59"/>
      <c r="M60" s="55">
        <v>1</v>
      </c>
    </row>
    <row r="61" spans="1:13" x14ac:dyDescent="0.25">
      <c r="A61" s="152"/>
      <c r="B61" s="159"/>
      <c r="C61" s="72" t="s">
        <v>198</v>
      </c>
      <c r="D61" s="59" t="s">
        <v>201</v>
      </c>
      <c r="E61" s="72" t="s">
        <v>96</v>
      </c>
      <c r="F61" s="73">
        <v>41503028291</v>
      </c>
      <c r="G61" s="60">
        <v>1794.22</v>
      </c>
      <c r="H61" s="59">
        <v>1</v>
      </c>
      <c r="I61" s="59">
        <v>1</v>
      </c>
      <c r="J61" s="59"/>
      <c r="K61" s="59"/>
      <c r="L61" s="59"/>
      <c r="M61" s="55">
        <v>1</v>
      </c>
    </row>
    <row r="62" spans="1:13" ht="30" x14ac:dyDescent="0.25">
      <c r="A62" s="152"/>
      <c r="B62" s="159"/>
      <c r="C62" s="72" t="s">
        <v>199</v>
      </c>
      <c r="D62" s="59" t="s">
        <v>5</v>
      </c>
      <c r="E62" s="72" t="s">
        <v>206</v>
      </c>
      <c r="F62" s="73">
        <v>50003007411</v>
      </c>
      <c r="G62" s="60">
        <v>1791.74</v>
      </c>
      <c r="H62" s="59">
        <v>1</v>
      </c>
      <c r="I62" s="59">
        <v>1</v>
      </c>
      <c r="J62" s="59"/>
      <c r="K62" s="59"/>
      <c r="L62" s="59"/>
      <c r="M62" s="55">
        <v>1</v>
      </c>
    </row>
    <row r="63" spans="1:13" x14ac:dyDescent="0.25">
      <c r="A63" s="152"/>
      <c r="B63" s="159"/>
      <c r="C63" s="72" t="s">
        <v>82</v>
      </c>
      <c r="D63" s="59" t="s">
        <v>200</v>
      </c>
      <c r="E63" s="72" t="s">
        <v>207</v>
      </c>
      <c r="F63" s="73">
        <v>50003346731</v>
      </c>
      <c r="G63" s="60">
        <v>1387.19</v>
      </c>
      <c r="H63" s="59">
        <v>1</v>
      </c>
      <c r="I63" s="59"/>
      <c r="J63" s="59">
        <v>1</v>
      </c>
      <c r="K63" s="59"/>
      <c r="L63" s="59"/>
      <c r="M63" s="55">
        <v>1</v>
      </c>
    </row>
    <row r="64" spans="1:13" ht="15" customHeight="1" x14ac:dyDescent="0.25">
      <c r="A64" s="152">
        <v>24</v>
      </c>
      <c r="B64" s="160" t="s">
        <v>101</v>
      </c>
      <c r="C64" s="72" t="s">
        <v>208</v>
      </c>
      <c r="D64" s="59" t="s">
        <v>5</v>
      </c>
      <c r="E64" s="72" t="s">
        <v>91</v>
      </c>
      <c r="F64" s="73">
        <v>40003676101</v>
      </c>
      <c r="G64" s="60">
        <v>4648.55</v>
      </c>
      <c r="H64" s="59">
        <v>1</v>
      </c>
      <c r="I64" s="59">
        <v>1</v>
      </c>
      <c r="J64" s="59">
        <v>1</v>
      </c>
      <c r="K64" s="59">
        <v>1</v>
      </c>
      <c r="L64" s="59"/>
      <c r="M64" s="55">
        <v>1</v>
      </c>
    </row>
    <row r="65" spans="1:13" x14ac:dyDescent="0.25">
      <c r="A65" s="152"/>
      <c r="B65" s="160"/>
      <c r="C65" s="72" t="s">
        <v>208</v>
      </c>
      <c r="D65" s="59" t="s">
        <v>5</v>
      </c>
      <c r="E65" s="72" t="s">
        <v>91</v>
      </c>
      <c r="F65" s="73">
        <v>40003676101</v>
      </c>
      <c r="G65" s="60">
        <v>8362.1</v>
      </c>
      <c r="H65" s="59">
        <v>1</v>
      </c>
      <c r="I65" s="59">
        <v>1</v>
      </c>
      <c r="J65" s="59">
        <v>1</v>
      </c>
      <c r="K65" s="59">
        <v>1</v>
      </c>
      <c r="L65" s="59"/>
      <c r="M65" s="55">
        <v>1</v>
      </c>
    </row>
    <row r="66" spans="1:13" x14ac:dyDescent="0.25">
      <c r="A66" s="152"/>
      <c r="B66" s="160"/>
      <c r="C66" s="72" t="s">
        <v>208</v>
      </c>
      <c r="D66" s="59" t="s">
        <v>5</v>
      </c>
      <c r="E66" s="72" t="s">
        <v>106</v>
      </c>
      <c r="F66" s="73">
        <v>43601017423</v>
      </c>
      <c r="G66" s="60">
        <v>561.6</v>
      </c>
      <c r="H66" s="59">
        <v>1</v>
      </c>
      <c r="I66" s="59">
        <v>1</v>
      </c>
      <c r="J66" s="59">
        <v>1</v>
      </c>
      <c r="K66" s="59">
        <v>1</v>
      </c>
      <c r="L66" s="59"/>
      <c r="M66" s="55">
        <v>1</v>
      </c>
    </row>
    <row r="67" spans="1:13" x14ac:dyDescent="0.25">
      <c r="A67" s="76">
        <v>25</v>
      </c>
      <c r="B67" s="72" t="s">
        <v>209</v>
      </c>
      <c r="C67" s="72" t="s">
        <v>51</v>
      </c>
      <c r="D67" s="59" t="s">
        <v>5</v>
      </c>
      <c r="E67" s="72" t="s">
        <v>91</v>
      </c>
      <c r="F67" s="73">
        <v>40003676101</v>
      </c>
      <c r="G67" s="60">
        <v>34396.22</v>
      </c>
      <c r="H67" s="59">
        <v>1</v>
      </c>
      <c r="I67" s="59">
        <v>1</v>
      </c>
      <c r="J67" s="59">
        <v>1</v>
      </c>
      <c r="K67" s="59">
        <v>1</v>
      </c>
      <c r="L67" s="59">
        <v>1</v>
      </c>
      <c r="M67" s="55">
        <v>1</v>
      </c>
    </row>
    <row r="68" spans="1:13" ht="30" x14ac:dyDescent="0.25">
      <c r="A68" s="76">
        <v>26</v>
      </c>
      <c r="B68" s="72" t="s">
        <v>130</v>
      </c>
      <c r="C68" s="72" t="s">
        <v>51</v>
      </c>
      <c r="D68" s="59" t="s">
        <v>5</v>
      </c>
      <c r="E68" s="72" t="s">
        <v>131</v>
      </c>
      <c r="F68" s="73">
        <v>40003770858</v>
      </c>
      <c r="G68" s="60">
        <v>5269.65</v>
      </c>
      <c r="H68" s="59">
        <v>1</v>
      </c>
      <c r="I68" s="59">
        <v>1</v>
      </c>
      <c r="J68" s="59">
        <v>1</v>
      </c>
      <c r="K68" s="59">
        <v>1</v>
      </c>
      <c r="L68" s="59"/>
      <c r="M68" s="55">
        <v>1</v>
      </c>
    </row>
    <row r="69" spans="1:13" ht="45" x14ac:dyDescent="0.25">
      <c r="A69" s="152">
        <v>27</v>
      </c>
      <c r="B69" s="160" t="s">
        <v>210</v>
      </c>
      <c r="C69" s="72" t="s">
        <v>211</v>
      </c>
      <c r="D69" s="59" t="s">
        <v>5</v>
      </c>
      <c r="E69" s="72" t="s">
        <v>213</v>
      </c>
      <c r="F69" s="73">
        <v>45401008407</v>
      </c>
      <c r="G69" s="60">
        <v>18688</v>
      </c>
      <c r="H69" s="59">
        <v>1</v>
      </c>
      <c r="I69" s="59"/>
      <c r="J69" s="59"/>
      <c r="K69" s="59">
        <v>1</v>
      </c>
      <c r="L69" s="59">
        <v>1</v>
      </c>
      <c r="M69" s="55">
        <v>1</v>
      </c>
    </row>
    <row r="70" spans="1:13" ht="30" x14ac:dyDescent="0.25">
      <c r="A70" s="152"/>
      <c r="B70" s="160"/>
      <c r="C70" s="72" t="s">
        <v>212</v>
      </c>
      <c r="D70" s="59" t="s">
        <v>5</v>
      </c>
      <c r="E70" s="72" t="s">
        <v>214</v>
      </c>
      <c r="F70" s="73">
        <v>47701002948</v>
      </c>
      <c r="G70" s="60">
        <v>732</v>
      </c>
      <c r="H70" s="59">
        <v>1</v>
      </c>
      <c r="I70" s="59"/>
      <c r="J70" s="59"/>
      <c r="K70" s="59"/>
      <c r="L70" s="59">
        <v>1</v>
      </c>
      <c r="M70" s="55">
        <v>1</v>
      </c>
    </row>
    <row r="71" spans="1:13" ht="30" x14ac:dyDescent="0.25">
      <c r="A71" s="152">
        <v>28</v>
      </c>
      <c r="B71" s="160" t="s">
        <v>215</v>
      </c>
      <c r="C71" s="72" t="s">
        <v>51</v>
      </c>
      <c r="D71" s="59" t="s">
        <v>5</v>
      </c>
      <c r="E71" s="72" t="s">
        <v>192</v>
      </c>
      <c r="F71" s="73">
        <v>48503015888</v>
      </c>
      <c r="G71" s="60">
        <v>3543</v>
      </c>
      <c r="H71" s="59">
        <v>1</v>
      </c>
      <c r="I71" s="59">
        <v>1</v>
      </c>
      <c r="J71" s="59">
        <v>1</v>
      </c>
      <c r="K71" s="59"/>
      <c r="L71" s="59"/>
      <c r="M71" s="55">
        <v>1</v>
      </c>
    </row>
    <row r="72" spans="1:13" x14ac:dyDescent="0.25">
      <c r="A72" s="152"/>
      <c r="B72" s="160"/>
      <c r="C72" s="72" t="s">
        <v>51</v>
      </c>
      <c r="D72" s="59" t="s">
        <v>5</v>
      </c>
      <c r="E72" s="72" t="s">
        <v>105</v>
      </c>
      <c r="F72" s="73">
        <v>40003676101</v>
      </c>
      <c r="G72" s="60">
        <v>824.6</v>
      </c>
      <c r="H72" s="59">
        <v>1</v>
      </c>
      <c r="I72" s="59">
        <v>1</v>
      </c>
      <c r="J72" s="59">
        <v>1</v>
      </c>
      <c r="K72" s="59"/>
      <c r="L72" s="59"/>
      <c r="M72" s="55">
        <v>1</v>
      </c>
    </row>
    <row r="73" spans="1:13" x14ac:dyDescent="0.25">
      <c r="A73" s="152"/>
      <c r="B73" s="160"/>
      <c r="C73" s="72" t="s">
        <v>51</v>
      </c>
      <c r="D73" s="59" t="s">
        <v>5</v>
      </c>
      <c r="E73" s="72" t="s">
        <v>105</v>
      </c>
      <c r="F73" s="73">
        <v>40003676101</v>
      </c>
      <c r="G73" s="60">
        <v>7700.4</v>
      </c>
      <c r="H73" s="59">
        <v>1</v>
      </c>
      <c r="I73" s="59">
        <v>1</v>
      </c>
      <c r="J73" s="59">
        <v>1</v>
      </c>
      <c r="K73" s="59"/>
      <c r="L73" s="59"/>
      <c r="M73" s="55">
        <v>1</v>
      </c>
    </row>
    <row r="74" spans="1:13" ht="30" x14ac:dyDescent="0.25">
      <c r="A74" s="76">
        <v>29</v>
      </c>
      <c r="B74" s="72" t="s">
        <v>216</v>
      </c>
      <c r="C74" s="72" t="s">
        <v>217</v>
      </c>
      <c r="D74" s="59" t="s">
        <v>218</v>
      </c>
      <c r="E74" s="72" t="s">
        <v>219</v>
      </c>
      <c r="F74" s="73">
        <v>45403003207</v>
      </c>
      <c r="G74" s="60">
        <v>4500</v>
      </c>
      <c r="H74" s="59"/>
      <c r="I74" s="59">
        <v>1</v>
      </c>
      <c r="J74" s="59"/>
      <c r="K74" s="59"/>
      <c r="L74" s="59"/>
      <c r="M74" s="55">
        <v>1</v>
      </c>
    </row>
    <row r="75" spans="1:13" x14ac:dyDescent="0.25">
      <c r="G75" s="58">
        <f>SUM(G2:G74)</f>
        <v>566066.01000000013</v>
      </c>
    </row>
    <row r="76" spans="1:13" x14ac:dyDescent="0.25">
      <c r="M76" s="55">
        <f>SUBTOTAL(9,M2:M75)</f>
        <v>73</v>
      </c>
    </row>
    <row r="77" spans="1:13" x14ac:dyDescent="0.25">
      <c r="G77" s="58">
        <f>SUBTOTAL(9,G18:G73)</f>
        <v>355263.61999999988</v>
      </c>
      <c r="H77" s="80"/>
      <c r="I77" s="80"/>
      <c r="J77" s="80"/>
      <c r="K77" s="80"/>
      <c r="L77" s="80"/>
    </row>
  </sheetData>
  <autoFilter ref="A1:L76"/>
  <mergeCells count="24">
    <mergeCell ref="B64:B66"/>
    <mergeCell ref="A64:A66"/>
    <mergeCell ref="B69:B70"/>
    <mergeCell ref="A69:A70"/>
    <mergeCell ref="B71:B73"/>
    <mergeCell ref="A71:A73"/>
    <mergeCell ref="B4:B5"/>
    <mergeCell ref="A4:A5"/>
    <mergeCell ref="B7:B8"/>
    <mergeCell ref="A7:A8"/>
    <mergeCell ref="B11:B17"/>
    <mergeCell ref="A11:A17"/>
    <mergeCell ref="B21:B23"/>
    <mergeCell ref="A21:A23"/>
    <mergeCell ref="B52:B57"/>
    <mergeCell ref="A52:A57"/>
    <mergeCell ref="B58:B63"/>
    <mergeCell ref="A58:A63"/>
    <mergeCell ref="B24:B35"/>
    <mergeCell ref="A24:A35"/>
    <mergeCell ref="B41:B45"/>
    <mergeCell ref="A41:A45"/>
    <mergeCell ref="B47:B51"/>
    <mergeCell ref="A47:A5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4:D32"/>
  <sheetViews>
    <sheetView workbookViewId="0">
      <selection activeCell="L25" sqref="L25"/>
    </sheetView>
  </sheetViews>
  <sheetFormatPr defaultRowHeight="15" x14ac:dyDescent="0.25"/>
  <cols>
    <col min="1" max="1" width="13.5703125" customWidth="1"/>
    <col min="2" max="2" width="11.5703125" customWidth="1"/>
    <col min="3" max="3" width="17.140625" customWidth="1"/>
    <col min="4" max="4" width="11.5703125" customWidth="1"/>
  </cols>
  <sheetData>
    <row r="24" spans="1:4" ht="105.75" thickBot="1" x14ac:dyDescent="0.3">
      <c r="A24" s="7"/>
      <c r="B24" s="16" t="s">
        <v>114</v>
      </c>
      <c r="C24" s="16" t="s">
        <v>115</v>
      </c>
      <c r="D24" s="16" t="s">
        <v>49</v>
      </c>
    </row>
    <row r="25" spans="1:4" ht="15.75" thickTop="1" x14ac:dyDescent="0.25">
      <c r="A25" s="44" t="s">
        <v>107</v>
      </c>
      <c r="B25" s="44">
        <v>5</v>
      </c>
      <c r="C25" s="44">
        <v>1</v>
      </c>
      <c r="D25" s="44">
        <v>2</v>
      </c>
    </row>
    <row r="26" spans="1:4" x14ac:dyDescent="0.25">
      <c r="A26" s="34" t="s">
        <v>108</v>
      </c>
      <c r="B26" s="34">
        <v>15</v>
      </c>
      <c r="C26" s="34">
        <v>13</v>
      </c>
      <c r="D26" s="34">
        <v>4</v>
      </c>
    </row>
    <row r="27" spans="1:4" x14ac:dyDescent="0.25">
      <c r="A27" s="34" t="s">
        <v>109</v>
      </c>
      <c r="B27" s="34">
        <v>37</v>
      </c>
      <c r="C27" s="34">
        <v>8</v>
      </c>
      <c r="D27" s="34">
        <v>20</v>
      </c>
    </row>
    <row r="28" spans="1:4" x14ac:dyDescent="0.25">
      <c r="A28" s="34" t="s">
        <v>110</v>
      </c>
      <c r="B28" s="34">
        <v>107</v>
      </c>
      <c r="C28" s="34">
        <v>12</v>
      </c>
      <c r="D28" s="34">
        <v>56</v>
      </c>
    </row>
    <row r="29" spans="1:4" x14ac:dyDescent="0.25">
      <c r="A29" s="34" t="s">
        <v>111</v>
      </c>
      <c r="B29" s="34">
        <v>100</v>
      </c>
      <c r="C29" s="34">
        <v>12</v>
      </c>
      <c r="D29" s="34">
        <v>43</v>
      </c>
    </row>
    <row r="30" spans="1:4" x14ac:dyDescent="0.25">
      <c r="A30" s="34" t="s">
        <v>112</v>
      </c>
      <c r="B30" s="34">
        <v>104</v>
      </c>
      <c r="C30" s="34">
        <v>13</v>
      </c>
      <c r="D30" s="34">
        <v>38</v>
      </c>
    </row>
    <row r="31" spans="1:4" x14ac:dyDescent="0.25">
      <c r="A31" s="34" t="s">
        <v>113</v>
      </c>
      <c r="B31" s="34">
        <v>46</v>
      </c>
      <c r="C31" s="34">
        <v>11</v>
      </c>
      <c r="D31" s="34">
        <v>22</v>
      </c>
    </row>
    <row r="32" spans="1:4" x14ac:dyDescent="0.25">
      <c r="A32" s="33" t="s">
        <v>121</v>
      </c>
      <c r="B32" s="33">
        <v>66</v>
      </c>
      <c r="C32" s="33">
        <v>7</v>
      </c>
      <c r="D32" s="33">
        <v>29</v>
      </c>
    </row>
  </sheetData>
  <conditionalFormatting sqref="D25:D32">
    <cfRule type="top10" dxfId="5" priority="1" percent="1" rank="10"/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C25:C32">
    <cfRule type="top10" dxfId="4" priority="2" percent="1" rank="10"/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B25:B32">
    <cfRule type="top10" dxfId="3" priority="3" percent="1" rank="10"/>
    <cfRule type="iconSet" priority="4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8:D36"/>
  <sheetViews>
    <sheetView workbookViewId="0">
      <selection activeCell="K28" sqref="K28"/>
    </sheetView>
  </sheetViews>
  <sheetFormatPr defaultRowHeight="15" x14ac:dyDescent="0.25"/>
  <cols>
    <col min="1" max="1" width="14.28515625" customWidth="1"/>
    <col min="2" max="2" width="11.42578125" customWidth="1"/>
    <col min="3" max="3" width="17" customWidth="1"/>
  </cols>
  <sheetData>
    <row r="28" spans="1:4" ht="105.75" thickBot="1" x14ac:dyDescent="0.3">
      <c r="A28" s="7"/>
      <c r="B28" s="16" t="s">
        <v>114</v>
      </c>
      <c r="C28" s="16" t="s">
        <v>115</v>
      </c>
      <c r="D28" s="16" t="s">
        <v>116</v>
      </c>
    </row>
    <row r="29" spans="1:4" ht="15.75" thickTop="1" x14ac:dyDescent="0.25">
      <c r="A29" s="44" t="s">
        <v>107</v>
      </c>
      <c r="B29" s="47">
        <v>5982</v>
      </c>
      <c r="C29" s="47">
        <v>795</v>
      </c>
      <c r="D29" s="47">
        <v>1129</v>
      </c>
    </row>
    <row r="30" spans="1:4" x14ac:dyDescent="0.25">
      <c r="A30" s="34" t="s">
        <v>108</v>
      </c>
      <c r="B30" s="59">
        <v>34540</v>
      </c>
      <c r="C30" s="59">
        <v>67065</v>
      </c>
      <c r="D30" s="59">
        <v>3629</v>
      </c>
    </row>
    <row r="31" spans="1:4" x14ac:dyDescent="0.25">
      <c r="A31" s="34" t="s">
        <v>109</v>
      </c>
      <c r="B31" s="59">
        <v>377898</v>
      </c>
      <c r="C31" s="59">
        <v>4548</v>
      </c>
      <c r="D31" s="59">
        <v>8499</v>
      </c>
    </row>
    <row r="32" spans="1:4" x14ac:dyDescent="0.25">
      <c r="A32" s="34" t="s">
        <v>110</v>
      </c>
      <c r="B32" s="59">
        <v>1078644</v>
      </c>
      <c r="C32" s="59">
        <v>94474</v>
      </c>
      <c r="D32" s="59">
        <v>9858</v>
      </c>
    </row>
    <row r="33" spans="1:4" x14ac:dyDescent="0.25">
      <c r="A33" s="34" t="s">
        <v>111</v>
      </c>
      <c r="B33" s="59">
        <v>1058952</v>
      </c>
      <c r="C33" s="59">
        <v>19275</v>
      </c>
      <c r="D33" s="59">
        <v>9627</v>
      </c>
    </row>
    <row r="34" spans="1:4" x14ac:dyDescent="0.25">
      <c r="A34" s="34" t="s">
        <v>112</v>
      </c>
      <c r="B34" s="59">
        <v>824017</v>
      </c>
      <c r="C34" s="59">
        <v>330713</v>
      </c>
      <c r="D34" s="59">
        <v>9869</v>
      </c>
    </row>
    <row r="35" spans="1:4" x14ac:dyDescent="0.25">
      <c r="A35" s="34" t="s">
        <v>113</v>
      </c>
      <c r="B35" s="59">
        <v>398281</v>
      </c>
      <c r="C35" s="59">
        <v>19754</v>
      </c>
      <c r="D35" s="59">
        <v>7334</v>
      </c>
    </row>
    <row r="36" spans="1:4" x14ac:dyDescent="0.25">
      <c r="A36" s="33" t="s">
        <v>121</v>
      </c>
      <c r="B36" s="89">
        <v>548749.01</v>
      </c>
      <c r="C36" s="89">
        <v>17317</v>
      </c>
      <c r="D36" s="89">
        <v>7754.33</v>
      </c>
    </row>
  </sheetData>
  <conditionalFormatting sqref="D29:D36">
    <cfRule type="top10" dxfId="2" priority="5" percent="1" rank="10"/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C29:C36">
    <cfRule type="top10" dxfId="1" priority="3" percent="1" rank="10"/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B29:B36">
    <cfRule type="top10" dxfId="0" priority="1" percent="1" rank="10"/>
    <cfRule type="iconSet" priority="2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3_cet</vt:lpstr>
      <vt:lpstr>Salidzinajums</vt:lpstr>
      <vt:lpstr>Tabula</vt:lpstr>
      <vt:lpstr>Lig_skaita_dinamika_pec_CPV</vt:lpstr>
      <vt:lpstr>Ligumcenu_dinamika_pec_CPV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cp:lastPrinted>2016-10-18T05:33:04Z</cp:lastPrinted>
  <dcterms:created xsi:type="dcterms:W3CDTF">2015-10-21T06:37:46Z</dcterms:created>
  <dcterms:modified xsi:type="dcterms:W3CDTF">2017-03-31T12:27:51Z</dcterms:modified>
</cp:coreProperties>
</file>